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2"/>
  </bookViews>
  <sheets>
    <sheet name="Пневматика" sheetId="1" r:id="rId1"/>
    <sheet name="Гидравлика" sheetId="2" r:id="rId2"/>
    <sheet name="Фильтры" sheetId="3" r:id="rId3"/>
    <sheet name="Насосы, гидромоторы" sheetId="4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A78" i="3" l="1"/>
  <c r="A3" i="3"/>
  <c r="A2" i="3"/>
  <c r="A148" i="2" l="1"/>
  <c r="G147" i="2"/>
  <c r="G146" i="2"/>
  <c r="G136" i="2"/>
  <c r="G135" i="2"/>
  <c r="G134" i="2"/>
  <c r="G133" i="2"/>
  <c r="G132" i="2"/>
  <c r="G130" i="2"/>
  <c r="G129" i="2"/>
  <c r="G128" i="2"/>
  <c r="G127" i="2"/>
  <c r="G126" i="2"/>
  <c r="G125" i="2"/>
  <c r="G124" i="2"/>
  <c r="G115" i="2"/>
  <c r="G113" i="2"/>
  <c r="G111" i="2"/>
  <c r="G108" i="2"/>
  <c r="G107" i="2"/>
  <c r="G106" i="2"/>
  <c r="G105" i="2"/>
  <c r="G104" i="2"/>
  <c r="G103" i="2"/>
  <c r="G102" i="2"/>
  <c r="G101" i="2"/>
  <c r="G100" i="2"/>
  <c r="G99" i="2"/>
  <c r="G98" i="2"/>
  <c r="G75" i="2"/>
  <c r="G61" i="2"/>
  <c r="G55" i="2"/>
  <c r="G46" i="2"/>
  <c r="G41" i="2"/>
  <c r="G36" i="2"/>
  <c r="G35" i="2"/>
  <c r="G31" i="2"/>
  <c r="G30" i="2"/>
  <c r="G23" i="2"/>
  <c r="G20" i="2"/>
  <c r="G14" i="2"/>
  <c r="G10" i="2"/>
  <c r="G6" i="2"/>
  <c r="A3" i="2"/>
  <c r="A2" i="2"/>
  <c r="A421" i="4" l="1"/>
  <c r="G417" i="4"/>
  <c r="G416" i="4"/>
  <c r="G413" i="4"/>
  <c r="G410" i="4"/>
  <c r="G409" i="4"/>
  <c r="G406" i="4"/>
  <c r="G405" i="4"/>
  <c r="G404" i="4"/>
  <c r="G403" i="4"/>
  <c r="G402" i="4"/>
  <c r="G398" i="4"/>
  <c r="G396" i="4"/>
  <c r="G393" i="4"/>
  <c r="G391" i="4"/>
  <c r="G388" i="4"/>
  <c r="G387" i="4"/>
  <c r="G386" i="4"/>
  <c r="G385" i="4"/>
  <c r="G384" i="4"/>
  <c r="G277" i="4"/>
  <c r="G274" i="4"/>
  <c r="G248" i="4"/>
  <c r="G227" i="4"/>
  <c r="G206" i="4"/>
  <c r="G165" i="4"/>
  <c r="G162" i="4"/>
  <c r="G151" i="4"/>
  <c r="G146" i="4"/>
  <c r="G137" i="4"/>
  <c r="G134" i="4"/>
  <c r="G129" i="4"/>
  <c r="G127" i="4"/>
  <c r="G125" i="4"/>
  <c r="G124" i="4"/>
  <c r="G121" i="4"/>
  <c r="G116" i="4"/>
  <c r="G115" i="4"/>
  <c r="G114" i="4"/>
  <c r="G113" i="4"/>
  <c r="G112" i="4"/>
  <c r="G111" i="4"/>
  <c r="G110" i="4"/>
  <c r="G109" i="4"/>
  <c r="G108" i="4"/>
  <c r="G105" i="4"/>
  <c r="G104" i="4"/>
  <c r="G103" i="4"/>
  <c r="A3" i="4"/>
  <c r="A2" i="4"/>
  <c r="G237" i="1" l="1"/>
  <c r="G236" i="1"/>
  <c r="G235" i="1"/>
  <c r="G234" i="1"/>
  <c r="G233" i="1"/>
  <c r="G232" i="1"/>
  <c r="G231" i="1"/>
  <c r="G229" i="1"/>
  <c r="G228" i="1"/>
  <c r="G227" i="1"/>
  <c r="G226" i="1"/>
  <c r="G225" i="1"/>
  <c r="G224" i="1"/>
  <c r="G223" i="1"/>
  <c r="G220" i="1"/>
  <c r="G218" i="1"/>
  <c r="G216" i="1"/>
  <c r="G213" i="1"/>
  <c r="G212" i="1"/>
  <c r="G211" i="1"/>
  <c r="G210" i="1"/>
  <c r="G209" i="1"/>
  <c r="G208" i="1"/>
  <c r="G207" i="1"/>
  <c r="G206" i="1"/>
  <c r="G205" i="1"/>
  <c r="G204" i="1"/>
  <c r="G203" i="1"/>
  <c r="G196" i="1"/>
  <c r="G186" i="1"/>
  <c r="G180" i="1"/>
  <c r="G176" i="1"/>
  <c r="G171" i="1"/>
  <c r="G166" i="1"/>
  <c r="G165" i="1"/>
  <c r="G161" i="1"/>
  <c r="G160" i="1"/>
  <c r="G153" i="1"/>
  <c r="G150" i="1"/>
  <c r="G144" i="1"/>
  <c r="G140" i="1"/>
  <c r="G136" i="1"/>
  <c r="A133" i="1"/>
  <c r="B127" i="1" l="1"/>
  <c r="B115" i="1"/>
  <c r="B106" i="1"/>
  <c r="B97" i="1"/>
  <c r="B93" i="1"/>
  <c r="B90" i="1"/>
  <c r="B85" i="1"/>
  <c r="B77" i="1"/>
  <c r="B71" i="1"/>
  <c r="B63" i="1"/>
  <c r="B48" i="1"/>
  <c r="B42" i="1"/>
  <c r="F24" i="1"/>
  <c r="F18" i="1"/>
  <c r="F17" i="1"/>
  <c r="F16" i="1"/>
  <c r="F15" i="1"/>
  <c r="F13" i="1"/>
  <c r="F10" i="1"/>
  <c r="F9" i="1"/>
  <c r="F7" i="1"/>
  <c r="F6" i="1"/>
  <c r="A3" i="1"/>
</calcChain>
</file>

<file path=xl/sharedStrings.xml><?xml version="1.0" encoding="utf-8"?>
<sst xmlns="http://schemas.openxmlformats.org/spreadsheetml/2006/main" count="1563" uniqueCount="1089">
  <si>
    <t>ООО "НПО Компонент"</t>
  </si>
  <si>
    <t>прайс на продукцию (в рублях) тел. (343) 201-90-99, 213-36-99</t>
  </si>
  <si>
    <t>пневмораспределители</t>
  </si>
  <si>
    <t>Пневмораспределитель В64-ххА-01 ХХХ 4 (напряжение: 24; 110; 220В)</t>
  </si>
  <si>
    <t>Условный проход, мм</t>
  </si>
  <si>
    <t>Присоединение</t>
  </si>
  <si>
    <t>Цена без НДС</t>
  </si>
  <si>
    <t>Цена с НДС</t>
  </si>
  <si>
    <t>В64</t>
  </si>
  <si>
    <t>пневмораспределитель В64-13А-03 (аналог БВ64-13М)</t>
  </si>
  <si>
    <t>Dy=10 K=3/8"</t>
  </si>
  <si>
    <t>коническое бок.</t>
  </si>
  <si>
    <t>пневмораспределитель В64-23А-03</t>
  </si>
  <si>
    <t>пневмораспределитель В64-33А-03 (аналог В64-23М)</t>
  </si>
  <si>
    <t>пневмораспределитель В64-14А-03 (аналог БВ64-14М)</t>
  </si>
  <si>
    <t>Dy=16 K=1/2"</t>
  </si>
  <si>
    <t>пневмораспределитель В64-24А-03</t>
  </si>
  <si>
    <t>пневмораспределитель В64-34А-03 (аналог В64-24М)</t>
  </si>
  <si>
    <t>пневмораспределитель В64-14А-05 (ПБВ64-14М)</t>
  </si>
  <si>
    <t>стыковое нижнее</t>
  </si>
  <si>
    <t>пневмораспределитель В64-24А-05</t>
  </si>
  <si>
    <t>пневмораспределитель В64-34А-05 (аналог ПВ64-24М)</t>
  </si>
  <si>
    <t>пневмораспределитель В64-15А-03 (аналог БВ64-15М)</t>
  </si>
  <si>
    <t>Dy=20 K=3/2"</t>
  </si>
  <si>
    <t>пневмораспределитель В64-25А-03 (аналог В64-25М)</t>
  </si>
  <si>
    <t>пневмораспределитель В64-15А-05 (аналог ПБВ64-15М)</t>
  </si>
  <si>
    <t>пневмораспределитель В64-25А-05 (аналог ПВ64-25М)</t>
  </si>
  <si>
    <t>Запчасти для пневмораспределителя В64</t>
  </si>
  <si>
    <t>Ремкомплект пневмораспределителя В64-ХХА-03</t>
  </si>
  <si>
    <t>Ремкомплект пневмораспределителя В64-ХХА-05</t>
  </si>
  <si>
    <t>Катушка к пневмораспределителю В64</t>
  </si>
  <si>
    <t>Коннектор для катушки электромагнита</t>
  </si>
  <si>
    <t>П-РК</t>
  </si>
  <si>
    <t>П-РК3.1 кнопка "Пуск"</t>
  </si>
  <si>
    <t>Dy=4 K=1/8"</t>
  </si>
  <si>
    <t>коническое</t>
  </si>
  <si>
    <t>П-РК3.2 кнопка "Стоп"</t>
  </si>
  <si>
    <t>П-РК3.3 тумблер</t>
  </si>
  <si>
    <t>П-РК3.4 двухстороннее мех. упр.</t>
  </si>
  <si>
    <t>П-РК3.5 одностороннее мех. упр.</t>
  </si>
  <si>
    <t>П-РК3.6 одностороннее пневм. упр.</t>
  </si>
  <si>
    <t>П-РК3.7 толкатель</t>
  </si>
  <si>
    <t>ПРК 3с3</t>
  </si>
  <si>
    <t>Пневмораспределитель П-РЭ</t>
  </si>
  <si>
    <t>П-РЭ</t>
  </si>
  <si>
    <t>П-РЭ 3/2,5 1112 (аналог ПЭК 3-2.5-10)</t>
  </si>
  <si>
    <t>Dy=2,5</t>
  </si>
  <si>
    <t>K=1/8"</t>
  </si>
  <si>
    <t>П-РЭ 3/2,5 1125 (аналог ПЭК 3-2.5-10)</t>
  </si>
  <si>
    <t>П-РЭ 3/2,5 1126 (аналог ПЭК 3-2.5-10)</t>
  </si>
  <si>
    <t>П-РЭ 3/2,5 5112 (аналог ПЭК 3-2.5-20)</t>
  </si>
  <si>
    <t>П-РЭ 3/2,5 5114 (аналог ПЭК 3-2.5-20)</t>
  </si>
  <si>
    <t>П-РЭ 3/2,5 6125 (аналог ПЭК 3-2.5-21)</t>
  </si>
  <si>
    <t>П-РЭ 3/2,5 73-12 (аналог ПЭК 3-2.5-31)</t>
  </si>
  <si>
    <t>стыковое боковое</t>
  </si>
  <si>
    <t>Пневмораспределитель  У71 трехлинейный сдвоенный</t>
  </si>
  <si>
    <t>У71</t>
  </si>
  <si>
    <t>пневмораспределитель У71-22А</t>
  </si>
  <si>
    <t>Трубное, с конической резьбой</t>
  </si>
  <si>
    <t>пневмораспределитель У71-24А</t>
  </si>
  <si>
    <t>Dy=25 K=1"</t>
  </si>
  <si>
    <t>пневмораспределитель У71-26А</t>
  </si>
  <si>
    <t>Dy=40</t>
  </si>
  <si>
    <t>ремкомплект пневмораспределителя У71-22A (24A)</t>
  </si>
  <si>
    <t>пневмораспределитель крановый с ручным управлением</t>
  </si>
  <si>
    <t>В71</t>
  </si>
  <si>
    <t>АВ71-22А (аналог В71-22М-01, КРу16.9)</t>
  </si>
  <si>
    <t>Dy=6 K=1/4"</t>
  </si>
  <si>
    <t>боковое коническое</t>
  </si>
  <si>
    <t>В72-22М-01</t>
  </si>
  <si>
    <t>АВ71-23А (аналог В71-23М-01, КРу16.2)</t>
  </si>
  <si>
    <t>В72-23М-01</t>
  </si>
  <si>
    <t>АВ71-24А (аналог В71-24М-01, КРу16.1)</t>
  </si>
  <si>
    <t>В72-24М-01</t>
  </si>
  <si>
    <t>В71-22А (аналог В71-22М-02, КРу16.10)</t>
  </si>
  <si>
    <t>нижнее коническое</t>
  </si>
  <si>
    <t>В72-22М-02</t>
  </si>
  <si>
    <t>В71-23А (аналог В71-23М-02)</t>
  </si>
  <si>
    <t>В72-23М-02</t>
  </si>
  <si>
    <t>В71-24А (аналог В71-24М-02, КРу16.6)</t>
  </si>
  <si>
    <t>В72-24М-02</t>
  </si>
  <si>
    <t>В71-33А (число линий/позиций 6/3) (аналог КРу16.8)</t>
  </si>
  <si>
    <t>пневмодроссели с обратным клапаном</t>
  </si>
  <si>
    <t>ПД</t>
  </si>
  <si>
    <t>пневмодроссель ПД 04-2</t>
  </si>
  <si>
    <t>пневмодроссель ПД 06-2</t>
  </si>
  <si>
    <t>пневмодроссель ПД 10-2</t>
  </si>
  <si>
    <t>пневмодроссель ПД 16-2</t>
  </si>
  <si>
    <t>пневмодроссель ПД 20-2</t>
  </si>
  <si>
    <t>Dy=20 K=3/4"</t>
  </si>
  <si>
    <t>пневмодроссель ПД 25-2</t>
  </si>
  <si>
    <t>Dy=25 K=3/4"</t>
  </si>
  <si>
    <t>Пневмодроссель тормозной ПДТ</t>
  </si>
  <si>
    <t>ПДТ</t>
  </si>
  <si>
    <t xml:space="preserve">Пневмодроссель тормозной ПДТ 10-10 </t>
  </si>
  <si>
    <t xml:space="preserve">Пневмодроссель тормозной ПДТ 16-10 </t>
  </si>
  <si>
    <t xml:space="preserve">Пневмодроссель тормозной ПДТ 25 МО </t>
  </si>
  <si>
    <t>Пневмодроссель тормозной ПДТ 25-10</t>
  </si>
  <si>
    <t>Пневмодроссель с глушителем П-ДГ</t>
  </si>
  <si>
    <t>пневмодроссель с глушителем П-ДГ 04-2</t>
  </si>
  <si>
    <t>пневмодроссель с глушителем П-ДГ 06-2</t>
  </si>
  <si>
    <t>пневмодроссель с глушителем П-ДГ 10-2</t>
  </si>
  <si>
    <t>пневмодроссель с глушителем П-ДГ 16-2</t>
  </si>
  <si>
    <t>пневмодроссель с глушителем П-ДГ 20-2</t>
  </si>
  <si>
    <t>пневмодроссель с глушителем П-ДГ 25-2</t>
  </si>
  <si>
    <t>пневмоглушители</t>
  </si>
  <si>
    <t>пневмоглушитель ПГ 2113-10</t>
  </si>
  <si>
    <t>Пропускная способность 0,4-8м3/ч, снижение уровня звуковой мощности -20дБА</t>
  </si>
  <si>
    <t>пневмоглушитель ПГ 2113-16</t>
  </si>
  <si>
    <t>пневмоглушитель ПГ 2113-20</t>
  </si>
  <si>
    <t>пневмоклапаны</t>
  </si>
  <si>
    <t>пневмоклапан КЭП_16-1.24в</t>
  </si>
  <si>
    <t>нижнее стыковое</t>
  </si>
  <si>
    <t>пневмоклапаны обратные</t>
  </si>
  <si>
    <t>ПО</t>
  </si>
  <si>
    <t>пневмоклапан ПО 10-2</t>
  </si>
  <si>
    <t>пневмоклапан ПО 16-2</t>
  </si>
  <si>
    <t xml:space="preserve">пневмоклапаны редукционные </t>
  </si>
  <si>
    <t>П-КРМ</t>
  </si>
  <si>
    <t>Пневмоклапан  редукционный П-КРМ 112-20</t>
  </si>
  <si>
    <t>Пневмоклапан  редукционный П-КРМ 112-25 (аналог В57-16)</t>
  </si>
  <si>
    <t xml:space="preserve">Пневмоклапан редукционный ПРК 10-1-1 </t>
  </si>
  <si>
    <t>Пневмоклапан  редукционный П-КРМ 122-12 (аналог В57-14, БГ 57-13)</t>
  </si>
  <si>
    <t>панельный монтаж</t>
  </si>
  <si>
    <t>Пневмоклапан  редукционный П-КРМ 122-16 (аналог ПРК 16-1-1, БВ 57-14)</t>
  </si>
  <si>
    <t>Пневмоклапан  редукционный П-КРМ 211-40</t>
  </si>
  <si>
    <t>М48*2</t>
  </si>
  <si>
    <t>пневматическая настройка</t>
  </si>
  <si>
    <t>манометры к П-КРМ</t>
  </si>
  <si>
    <t>Блок подготовки воздуха (с манометром) - пневмоблок = регулятор давления + фильтр-влагоотделитель + маслораспылитель)</t>
  </si>
  <si>
    <t>ПБ</t>
  </si>
  <si>
    <t>Блок подготовки воздуха ПБ 6.30</t>
  </si>
  <si>
    <t>Блок подготовки воздуха ПБ 10.31</t>
  </si>
  <si>
    <t>Блок подготовки воздуха ПБ 16.31</t>
  </si>
  <si>
    <t>Блок подготовки воздуха ПБ 20.31</t>
  </si>
  <si>
    <t>D=20 K3/4"</t>
  </si>
  <si>
    <t>ПБ-М</t>
  </si>
  <si>
    <t>Блок подготовки воздуха ПБ-М 10.31</t>
  </si>
  <si>
    <t>Блок подготовки воздуха ПБ-М 16.31</t>
  </si>
  <si>
    <t>Блок подготовки воздуха ПБ-М 20.31</t>
  </si>
  <si>
    <t>D=20 K=3/4"</t>
  </si>
  <si>
    <r>
      <rPr>
        <sz val="11"/>
        <color theme="1"/>
        <rFont val="Calibri"/>
        <family val="2"/>
        <scheme val="minor"/>
      </rPr>
      <t>фильтры влагоотделители</t>
    </r>
    <r>
      <rPr>
        <sz val="11"/>
        <color theme="1"/>
        <rFont val="Calibri"/>
        <family val="2"/>
        <scheme val="minor"/>
      </rPr>
      <t xml:space="preserve"> - степень влагоотделения – 95%, тонкость фильтрации-40 мкм, пропускная способность 0,44-15 м3/ч</t>
    </r>
  </si>
  <si>
    <t>Влагоотделитель</t>
  </si>
  <si>
    <t>фильтр влагоотделитель 22-10*40(80) (аналог П-ФВ 10-2)</t>
  </si>
  <si>
    <t>22, 22у -ручной отвод конденсата, у- увеличительный резервуар</t>
  </si>
  <si>
    <t>фильтр влагоотделитель 22-12*40(80)</t>
  </si>
  <si>
    <t>фильтр влагоотделитель 22-16*40(80) (аналог П-ФВ 10-2)</t>
  </si>
  <si>
    <t>фильтр влагоотделитель 22-25*40(80)</t>
  </si>
  <si>
    <t>фильтр влагоотделитель 22-40*40(80)</t>
  </si>
  <si>
    <t>Dy=40 K=3/2"</t>
  </si>
  <si>
    <t>фильтр влагоотделитель 26-10*40(80)</t>
  </si>
  <si>
    <t>26-автомотический отвод конденсата</t>
  </si>
  <si>
    <t>фильтр влагоотделитель 26-16*40(80)</t>
  </si>
  <si>
    <t>фильтр влагоотделитель 26-25*40(80)</t>
  </si>
  <si>
    <t>фильтр влагоотделитель 26у-10*40(80)</t>
  </si>
  <si>
    <t>фильтр влагоотделитель 26у-16*40(80)</t>
  </si>
  <si>
    <t>Маслораспылители (лубрикатор)</t>
  </si>
  <si>
    <t>маслораспылитель 121-6 (лубрикатор)</t>
  </si>
  <si>
    <t>Коническое</t>
  </si>
  <si>
    <t>маслораспылитель 121-10 (аналог П-М-10-2, В44-13, В44-23) (лубрикатор)</t>
  </si>
  <si>
    <t>маслораспылитель 121-16 (аналог П-М-16-2, В44-14, В44-24) (лубрикатор)</t>
  </si>
  <si>
    <t>маслораспылитель 121-25 (В44-26) (лубрикатор)</t>
  </si>
  <si>
    <t>* цены могут изменяться без смены информации в прайс-листе. Точные цены на сегодняшний день уточняйте в отделе продаж по тел. (343) 201-90-99, 213-36-99</t>
  </si>
  <si>
    <t>гидрораспределители с электромагнитным управлением (24,110,220В)</t>
  </si>
  <si>
    <t>Модель</t>
  </si>
  <si>
    <t>Вес, кг</t>
  </si>
  <si>
    <t>Цена без НДС, руб.</t>
  </si>
  <si>
    <t>ВЕ</t>
  </si>
  <si>
    <t>ВЕ 6.34 c 2 э/м (аналог 1РЕ6.34)</t>
  </si>
  <si>
    <t>ВЕ 6.44 c 2 э/м (аналог 1РЕ6.44)</t>
  </si>
  <si>
    <t>ВЕ 6.54 c 2 э/м  (аналог 1РЕ.6.54)</t>
  </si>
  <si>
    <t>ВЕ 6.574.Оф c 2 э/м  (аналог 1РЕ6.574.Оф)</t>
  </si>
  <si>
    <t>ВЕ 6.573. (аналог 1РЕ6.573)</t>
  </si>
  <si>
    <t>ВЕ 6.573Е  (аналог 1РЕ6.573Е)</t>
  </si>
  <si>
    <t>ВЕ 6.574А  (аналог 1РЕ6.574А)</t>
  </si>
  <si>
    <t>ВЕ 6.574Е  (аналог 1РЕ6.574Е)</t>
  </si>
  <si>
    <t>ВЕ 10.24 c 2 э/м  (аналог 1РЕ10.24)</t>
  </si>
  <si>
    <t>ВЕ 10.34 c 2 э/м  (аналог 1РЕ10.34)</t>
  </si>
  <si>
    <t>ВЕ 10.44 c 2 э/м  (аналог 1РЕ10.44)</t>
  </si>
  <si>
    <t>ВЕ 10.574АОф c 2 э/м  (аналог 1РЕ10574АОф)</t>
  </si>
  <si>
    <t>ВЕ 10.574Оф c 2 э/м  (аналог 1РЕ10.574Оф)</t>
  </si>
  <si>
    <t>ВЕ 10.64 c 2 э/м  (аналог 1РЕ10.64)</t>
  </si>
  <si>
    <t>ВЕ 10.573  (аналог 1РЕ10.573)</t>
  </si>
  <si>
    <t>ВЕ 10.574А  (аналог 1РЕ10.574А)</t>
  </si>
  <si>
    <t>ВЕ 10.574Е  (аналог 1РЕ10.574Е)</t>
  </si>
  <si>
    <t>ВЕХ</t>
  </si>
  <si>
    <t>ВЕХ 16.24 c 2 э/м</t>
  </si>
  <si>
    <t>ВЕХ 16.34 c 2 э/м</t>
  </si>
  <si>
    <t>ВЕХ 16.44 c 2 э/м</t>
  </si>
  <si>
    <t>ВЕХ 16.54 c 2 э/м</t>
  </si>
  <si>
    <t>ВЕХ 16.574 Оф c 2 э/м</t>
  </si>
  <si>
    <t>ВЕХ 16.64 c 2 э/м</t>
  </si>
  <si>
    <t>ВЕХ 16.94 c 2 э/м</t>
  </si>
  <si>
    <t>ВЕХ 16.574</t>
  </si>
  <si>
    <t>1Р</t>
  </si>
  <si>
    <t>1Р 203 АЛ (*) 64 c 2 э/м</t>
  </si>
  <si>
    <t>1Р 203 АЛ (*) 44 c 2 э/м</t>
  </si>
  <si>
    <t>1Р 203 АЛ (*) 34 c 2 э/м</t>
  </si>
  <si>
    <t>1Р 203 АЛ (*) 24 c 2 э/м</t>
  </si>
  <si>
    <t>1Р 203-АЛ (*) 574</t>
  </si>
  <si>
    <t>2Р</t>
  </si>
  <si>
    <t>2Р 203 АЛ (*) 24</t>
  </si>
  <si>
    <t>2Р 203 АЛ (*) 14</t>
  </si>
  <si>
    <t>2Р 203 АЛ (*) 34</t>
  </si>
  <si>
    <t>2Р 203 АЛ (*) 44</t>
  </si>
  <si>
    <t>2Р 203 АЛ (*) 64</t>
  </si>
  <si>
    <t>2Р 322 ВЛ (*) 34М</t>
  </si>
  <si>
    <t>Dy=32</t>
  </si>
  <si>
    <t>2Р 323 АЛ (*) 24</t>
  </si>
  <si>
    <t>2Р 323 АЛ (*) 34</t>
  </si>
  <si>
    <t>2Р 323 АЛ (*) 44</t>
  </si>
  <si>
    <t>2Р 323 АЛ (*) 64</t>
  </si>
  <si>
    <t>2Р 323 АЛ (*) 574</t>
  </si>
  <si>
    <t>* линии управления 1,2,3,4</t>
  </si>
  <si>
    <t>гидрораспределители с ручным управлением</t>
  </si>
  <si>
    <t>гидрораспределители с ручным упр.</t>
  </si>
  <si>
    <t>ВММ</t>
  </si>
  <si>
    <t>ВММ 6.44 с фик. или без</t>
  </si>
  <si>
    <t>ВММ 6 573ф</t>
  </si>
  <si>
    <t>ВММ 6 574А</t>
  </si>
  <si>
    <t>ВММ 6 574АОф</t>
  </si>
  <si>
    <t>ВММ 6 574Аф</t>
  </si>
  <si>
    <t>ВММ 6 574ф</t>
  </si>
  <si>
    <t>ВММ 10.14 с фик. или без</t>
  </si>
  <si>
    <t>ВММ 10.34 с фик. или без</t>
  </si>
  <si>
    <t>ВММ 10.44 с фик. или без</t>
  </si>
  <si>
    <t>ВММ 10.54 с фик. или без</t>
  </si>
  <si>
    <t>ВММ 10.573ф</t>
  </si>
  <si>
    <t>ВММ 10.573ф (1рММ)</t>
  </si>
  <si>
    <t>ВММ 10.574</t>
  </si>
  <si>
    <t>ВММ 10.574Оф</t>
  </si>
  <si>
    <t>ВММ 10.64 с фик. или без</t>
  </si>
  <si>
    <t>ВММ 10.74 ф</t>
  </si>
  <si>
    <t>1Рн</t>
  </si>
  <si>
    <t>1Рн 203.14 с фик.или без</t>
  </si>
  <si>
    <t>1Рн 203.24 с фик.или без</t>
  </si>
  <si>
    <t>1Рн 203.34 с фик.или без</t>
  </si>
  <si>
    <t>1Рн 203.44 с фик.или без</t>
  </si>
  <si>
    <t>1Рн 203.64 с фик.или без</t>
  </si>
  <si>
    <t>питатели двухлинейные</t>
  </si>
  <si>
    <t>Питатели двухлинейные</t>
  </si>
  <si>
    <t>Давл-е, мПа</t>
  </si>
  <si>
    <t>Расход л/мин</t>
  </si>
  <si>
    <t>Масса, кг.</t>
  </si>
  <si>
    <t>Питатель</t>
  </si>
  <si>
    <t>питатель 2-0200-1к</t>
  </si>
  <si>
    <t>питатель 2-0200-2к</t>
  </si>
  <si>
    <t>питатель 2-0200-3к</t>
  </si>
  <si>
    <t>питатель 2-0200-4к</t>
  </si>
  <si>
    <t>питатель 2-0500-1к</t>
  </si>
  <si>
    <t>питатель 2-0500-2к</t>
  </si>
  <si>
    <t>питатель 2-0500-3к</t>
  </si>
  <si>
    <t>питатель 2-0500-4к</t>
  </si>
  <si>
    <t>питатель 2-1000-1к</t>
  </si>
  <si>
    <t>питатель 2-1000-2к</t>
  </si>
  <si>
    <t>питатель 2-2500-1к</t>
  </si>
  <si>
    <t>станции смазки</t>
  </si>
  <si>
    <t>Станции смазки</t>
  </si>
  <si>
    <t>С48</t>
  </si>
  <si>
    <t>станция смазки С 48-11М</t>
  </si>
  <si>
    <t>станция смазки С 48-12М</t>
  </si>
  <si>
    <t>станция смазки С 48-13М</t>
  </si>
  <si>
    <t>станция смазки С 48-14М</t>
  </si>
  <si>
    <t>Станция смазки двухмагистральная СДР</t>
  </si>
  <si>
    <t>Гидроклапаны обратные</t>
  </si>
  <si>
    <t>Гидроклапаны обратные 1МКО 10/20</t>
  </si>
  <si>
    <t>Гидроклапаны обратные 1МКО 10/32</t>
  </si>
  <si>
    <t>Гидроклапаны обратные 1МКО 20/20</t>
  </si>
  <si>
    <t>Гидроклапаны обратные 1МКО 20/32</t>
  </si>
  <si>
    <t>Гидроклапаны обратные 1МКО 32/20</t>
  </si>
  <si>
    <t>Гидроклапаны обратные 1МКО 32/32</t>
  </si>
  <si>
    <t>Гидроклапаны обратные Г 51-31</t>
  </si>
  <si>
    <t>Гидроклапаны обратные Г 51-32</t>
  </si>
  <si>
    <t>Гидроклапаны обратные Г 51-33</t>
  </si>
  <si>
    <t>Гидроклапаны обратные Г 51-34</t>
  </si>
  <si>
    <t>Гидроклапаны обратные Г 51-35</t>
  </si>
  <si>
    <t>Гидроклапаны обратные Г 51-36</t>
  </si>
  <si>
    <t>Гидроклапаны обратные Г 51-37</t>
  </si>
  <si>
    <t>Гидроклапаны обратные ПГ 51-22</t>
  </si>
  <si>
    <t>Гидроклапаны обратные ПГ 51-24</t>
  </si>
  <si>
    <t xml:space="preserve"> фильтры напорные</t>
  </si>
  <si>
    <t>Наименование</t>
  </si>
  <si>
    <t>Аналог</t>
  </si>
  <si>
    <t>Ду, мм</t>
  </si>
  <si>
    <t>Тонкость фильтрации, мкм</t>
  </si>
  <si>
    <t>Давление, МПа</t>
  </si>
  <si>
    <t>Расход, л/мин</t>
  </si>
  <si>
    <t>ФГМ</t>
  </si>
  <si>
    <t>фильтр напорный 1ФГМ 32-10К</t>
  </si>
  <si>
    <t>ФГИ-12/3-10К</t>
  </si>
  <si>
    <t>фильтр напорный 1ФГМ 32-25К</t>
  </si>
  <si>
    <t>ФГИ-12/3-25К</t>
  </si>
  <si>
    <t>фильтр напорный 1ФГМ 32-40К</t>
  </si>
  <si>
    <t>ФГИ-12/3-40К</t>
  </si>
  <si>
    <t>фильтр напорный 2ФГМ 32-10К</t>
  </si>
  <si>
    <t>ФГИ-20/3-10К</t>
  </si>
  <si>
    <t>фильтр напорный 2ФГМ 32-25К</t>
  </si>
  <si>
    <t>ФГИ-20/3-25К</t>
  </si>
  <si>
    <t>фильтр напорный 2ФГМ 32-40К</t>
  </si>
  <si>
    <t>ФГИ-20/3-40К</t>
  </si>
  <si>
    <t>фильтр напорный 3ФГМ 32-10К</t>
  </si>
  <si>
    <t>ФГИ-32/3-10К</t>
  </si>
  <si>
    <t>фильтр напорный 3ФГМ 32-25К</t>
  </si>
  <si>
    <t>ФГИ-32/3-25К</t>
  </si>
  <si>
    <t>фильтр напорный 3ФГМ 32-40К</t>
  </si>
  <si>
    <t>ФГИ-32/3-40К</t>
  </si>
  <si>
    <t>фильтр напорный 4ФГМ 32-10К</t>
  </si>
  <si>
    <t>фильтр напорный 4ФГМ 32-25К</t>
  </si>
  <si>
    <t>фильтр напорный 4ФГМ 32-40К</t>
  </si>
  <si>
    <t>Ф7М</t>
  </si>
  <si>
    <t>12-10 КВ</t>
  </si>
  <si>
    <t>Ф7М 12-10/200</t>
  </si>
  <si>
    <t>12-25 КВ</t>
  </si>
  <si>
    <t>Ф7М 12-25/200</t>
  </si>
  <si>
    <t>12-40 КВ</t>
  </si>
  <si>
    <t>Ф7М 12-40/200</t>
  </si>
  <si>
    <t>20-10 КВ</t>
  </si>
  <si>
    <t>Ф7М 20-10/200</t>
  </si>
  <si>
    <t>20-25 КВ</t>
  </si>
  <si>
    <t>Ф7М 20-25/200</t>
  </si>
  <si>
    <t>20-40 КВ</t>
  </si>
  <si>
    <t>Ф7М 20-40/200</t>
  </si>
  <si>
    <t>32-10 КВ</t>
  </si>
  <si>
    <t>Ф7М 32-10/200</t>
  </si>
  <si>
    <t>32-25 КВ</t>
  </si>
  <si>
    <t>Ф7М 32-25/200</t>
  </si>
  <si>
    <t>32-40 КВ</t>
  </si>
  <si>
    <t>Ф7М 32-40/200</t>
  </si>
  <si>
    <t>фильтр сливной</t>
  </si>
  <si>
    <t>3ФГМ1-40</t>
  </si>
  <si>
    <t>фильтрующие элементы (Реготмас)</t>
  </si>
  <si>
    <t>Реготмас</t>
  </si>
  <si>
    <t>фильтр (реготмас) 600.1.03</t>
  </si>
  <si>
    <t>фильтр (реготмас) 600.1.04</t>
  </si>
  <si>
    <t>фильтр (реготмас) 600.1.06</t>
  </si>
  <si>
    <t>фильтр (реготмас) 600.1.19</t>
  </si>
  <si>
    <t>фильтр (реготмас) 600.1.23</t>
  </si>
  <si>
    <t>фильтр (реготмас) 630.1.06 (к 3ФГМ)</t>
  </si>
  <si>
    <t>фильтр (реготмас) 630.1.19 (к 3ФГМ)</t>
  </si>
  <si>
    <t>фильтр (реготмас) 631.1.06 (к 4ФГМ)</t>
  </si>
  <si>
    <t>фильтр (реготмас) ЭфОМ 605г-1-06к (к 2ФГМ)</t>
  </si>
  <si>
    <t>фильтр (реготмас) ЭфОМ 605г-1-19 (к 2ФГМ)</t>
  </si>
  <si>
    <t>Г - насос шестеренный на лапах; АГ - насос - исп. малый фланец; ДБГ – агрегат шестеренный без электродвигателя на лапах или платформе;</t>
  </si>
  <si>
    <t>Насос шестеренный (агрегат)</t>
  </si>
  <si>
    <t>Давл-е, МПа</t>
  </si>
  <si>
    <t>Тип крепления</t>
  </si>
  <si>
    <t>Подача, л/мин</t>
  </si>
  <si>
    <t>Вес,  кг</t>
  </si>
  <si>
    <t>Цена с НДС,руб.</t>
  </si>
  <si>
    <t>Г 11-11Б</t>
  </si>
  <si>
    <t>на лапах</t>
  </si>
  <si>
    <t>Г 11-11А</t>
  </si>
  <si>
    <t>Г 11-11</t>
  </si>
  <si>
    <t>АГ 11-11Б</t>
  </si>
  <si>
    <t>малый фланец</t>
  </si>
  <si>
    <t>АГ 11-11А</t>
  </si>
  <si>
    <t>АГ 11-11</t>
  </si>
  <si>
    <t xml:space="preserve">ДБГ 11-11Б </t>
  </si>
  <si>
    <t>на лапах или платформе</t>
  </si>
  <si>
    <t xml:space="preserve">ДБГ 11-11А  </t>
  </si>
  <si>
    <t xml:space="preserve">ДБГ 11-11 </t>
  </si>
  <si>
    <t xml:space="preserve">ДВГ 11-11Б   </t>
  </si>
  <si>
    <t>фланец</t>
  </si>
  <si>
    <t xml:space="preserve">ДВГ 11-11А    </t>
  </si>
  <si>
    <t xml:space="preserve">ДВГ 11-11      </t>
  </si>
  <si>
    <t>Г 11-22А</t>
  </si>
  <si>
    <t>Г 11-22</t>
  </si>
  <si>
    <t>Г 11-23А</t>
  </si>
  <si>
    <t>Г 11-23</t>
  </si>
  <si>
    <t>Г 11-24А</t>
  </si>
  <si>
    <t>Г 11-24</t>
  </si>
  <si>
    <t>Г 11-25А</t>
  </si>
  <si>
    <t>Г 11-25</t>
  </si>
  <si>
    <t xml:space="preserve">ДБГ 11-22А   </t>
  </si>
  <si>
    <t xml:space="preserve">ДБГ 11-22    </t>
  </si>
  <si>
    <t>ДБГ 11-23А</t>
  </si>
  <si>
    <t>ДБГ 11-23</t>
  </si>
  <si>
    <t>ДБГ 11-24А</t>
  </si>
  <si>
    <t>ДБГ 11-24</t>
  </si>
  <si>
    <t>ДБГ 11-25А</t>
  </si>
  <si>
    <t>ДБГ 11-25</t>
  </si>
  <si>
    <t>БГ - агрегат шестеренный с электродвигателем на лапах или платформе; ВГ - агрегат шестеренный с исп. фланец.</t>
  </si>
  <si>
    <t>БГ 11-11Б</t>
  </si>
  <si>
    <t>БГ 11-11А</t>
  </si>
  <si>
    <t>БГ 11-11</t>
  </si>
  <si>
    <t xml:space="preserve">ВГ 11-11Б    </t>
  </si>
  <si>
    <t xml:space="preserve">ВГ 11-11А   </t>
  </si>
  <si>
    <t xml:space="preserve">ВГ 11-11     </t>
  </si>
  <si>
    <t>БГ 11-22А</t>
  </si>
  <si>
    <t>БГ 11-22</t>
  </si>
  <si>
    <t>БГ 11-23А</t>
  </si>
  <si>
    <t>БГ 11-23</t>
  </si>
  <si>
    <t>БГ 11-24А</t>
  </si>
  <si>
    <t>БГ 11-24</t>
  </si>
  <si>
    <t>БГ 11-25А</t>
  </si>
  <si>
    <t>БГ 11-25</t>
  </si>
  <si>
    <t>насосы радиально-поршневые эксцентриковые</t>
  </si>
  <si>
    <t>Н 400</t>
  </si>
  <si>
    <t>насос шестеренный</t>
  </si>
  <si>
    <t>Подача л/мин.</t>
  </si>
  <si>
    <t>Вес кг.</t>
  </si>
  <si>
    <t>Н 400Е (Ур)</t>
  </si>
  <si>
    <t>Н 401Е (Ур) (НП 12/32)</t>
  </si>
  <si>
    <t>Н 403 Ур (Е)  (НП 25/32)</t>
  </si>
  <si>
    <t>насосы радиально-поршневые нерегулируемые</t>
  </si>
  <si>
    <t>50 НР</t>
  </si>
  <si>
    <t>50НР 4 (аналог НПР 4/50)</t>
  </si>
  <si>
    <t>50НР 6,3</t>
  </si>
  <si>
    <t>50НР 8</t>
  </si>
  <si>
    <t>50НР 10</t>
  </si>
  <si>
    <t>50НР 14</t>
  </si>
  <si>
    <t>50НР 14/2</t>
  </si>
  <si>
    <t>50НР 16 (аналог НПР 16/50)</t>
  </si>
  <si>
    <t>50НР 32 (аналог НПР 32/50)</t>
  </si>
  <si>
    <t>50НР 32/2</t>
  </si>
  <si>
    <t>50НР 63</t>
  </si>
  <si>
    <t>50НР 63/2</t>
  </si>
  <si>
    <t>насосы секционные нерегулируемые</t>
  </si>
  <si>
    <t>50 НС</t>
  </si>
  <si>
    <t>50НС-4</t>
  </si>
  <si>
    <t>50НС-6,3</t>
  </si>
  <si>
    <t>50НС-8</t>
  </si>
  <si>
    <t>50НС-10</t>
  </si>
  <si>
    <t>50НС-14</t>
  </si>
  <si>
    <t>50НС-14/2</t>
  </si>
  <si>
    <t>50НС-16</t>
  </si>
  <si>
    <t>50НС-32</t>
  </si>
  <si>
    <t>50НС-32/2</t>
  </si>
  <si>
    <t>50НС-63</t>
  </si>
  <si>
    <t>50НС-63/2</t>
  </si>
  <si>
    <t>Электронасос центробежный вертикальный ( помпа ) насос эмульсионный</t>
  </si>
  <si>
    <t>электронасос</t>
  </si>
  <si>
    <t>электронасос П-25М.10 (аналог НГ-1-25)</t>
  </si>
  <si>
    <t>электронасос П-32МС.10 (аналог НГ-1-32)</t>
  </si>
  <si>
    <t>электронасос П-50МС.10 (аналог НГ-2-50)</t>
  </si>
  <si>
    <t>электронасос П-100МС (0,75кВт)</t>
  </si>
  <si>
    <t>электронасос П-125МС.10</t>
  </si>
  <si>
    <t>электронасос П-200МС.10</t>
  </si>
  <si>
    <t>Фланцы малые</t>
  </si>
  <si>
    <t>Фланцы большие</t>
  </si>
  <si>
    <t xml:space="preserve">насосы пластинчатые </t>
  </si>
  <si>
    <t>Давление / Частота вращения вала насоса</t>
  </si>
  <si>
    <t>однопоточные</t>
  </si>
  <si>
    <t>БГ12-41Б</t>
  </si>
  <si>
    <t>10МПа / 1500об/мин</t>
  </si>
  <si>
    <t>БГ12-41А</t>
  </si>
  <si>
    <t>БГ12-41</t>
  </si>
  <si>
    <t>БГ12-42</t>
  </si>
  <si>
    <t>двухпоточные</t>
  </si>
  <si>
    <t>3БГ12-41Б</t>
  </si>
  <si>
    <t>3,3-3,3</t>
  </si>
  <si>
    <t>3БГ12-41А</t>
  </si>
  <si>
    <t>3,3-6,0</t>
  </si>
  <si>
    <t>3БГ12-41</t>
  </si>
  <si>
    <t>3,3-10,4</t>
  </si>
  <si>
    <t>3БГ12-42</t>
  </si>
  <si>
    <t>3,3-16,7</t>
  </si>
  <si>
    <t>6БГ12-41А</t>
  </si>
  <si>
    <t>6,0-6,0</t>
  </si>
  <si>
    <t>6БГ12-41</t>
  </si>
  <si>
    <t>6,0-10,4</t>
  </si>
  <si>
    <t>6БГ12-42</t>
  </si>
  <si>
    <t>6,0-16,7</t>
  </si>
  <si>
    <t>10БГ12-41</t>
  </si>
  <si>
    <t>10,4-10,4</t>
  </si>
  <si>
    <t>10БГ12-42</t>
  </si>
  <si>
    <t>10,4-16,7</t>
  </si>
  <si>
    <t>16БГ12-42</t>
  </si>
  <si>
    <t>16,7-16,7</t>
  </si>
  <si>
    <t>Г12-25М</t>
  </si>
  <si>
    <t>6,3МПа / 960 об/мин</t>
  </si>
  <si>
    <t>Г12-26АМ</t>
  </si>
  <si>
    <t>5Г12-25М</t>
  </si>
  <si>
    <t>140-5</t>
  </si>
  <si>
    <t>8Г12-25М</t>
  </si>
  <si>
    <t>140-8</t>
  </si>
  <si>
    <t>12Г12-25М</t>
  </si>
  <si>
    <t>140-12</t>
  </si>
  <si>
    <t>18Г12-25М</t>
  </si>
  <si>
    <t>140-18</t>
  </si>
  <si>
    <t>25Г12-25М</t>
  </si>
  <si>
    <t>140-25</t>
  </si>
  <si>
    <t>35Г12-25М</t>
  </si>
  <si>
    <t>140-35</t>
  </si>
  <si>
    <t>5Г12-26АМ</t>
  </si>
  <si>
    <t>200-5</t>
  </si>
  <si>
    <t>8Г12-26АМ</t>
  </si>
  <si>
    <t>200-8</t>
  </si>
  <si>
    <t>12Г12-26АМ</t>
  </si>
  <si>
    <t>200-12</t>
  </si>
  <si>
    <t>18Г12-26АМ</t>
  </si>
  <si>
    <t>200-18</t>
  </si>
  <si>
    <t>25Г12-26АМ</t>
  </si>
  <si>
    <t>200-25</t>
  </si>
  <si>
    <t>35Г12-26АМ</t>
  </si>
  <si>
    <t>200-35</t>
  </si>
  <si>
    <t>50Г12-25М</t>
  </si>
  <si>
    <t>140-50</t>
  </si>
  <si>
    <t>70Г12-25М</t>
  </si>
  <si>
    <t>140-70</t>
  </si>
  <si>
    <t>100Г12-25М</t>
  </si>
  <si>
    <t>140-100</t>
  </si>
  <si>
    <t>50Г12-26АМ</t>
  </si>
  <si>
    <t>200-50</t>
  </si>
  <si>
    <t>70Г12-26АМ</t>
  </si>
  <si>
    <t>200-70</t>
  </si>
  <si>
    <t>100Г12-26АМ</t>
  </si>
  <si>
    <t>200-100</t>
  </si>
  <si>
    <t>Частота вращения вала насоса</t>
  </si>
  <si>
    <t>1500 об/мин</t>
  </si>
  <si>
    <t>960 об/мин</t>
  </si>
  <si>
    <t>габарит 1+1</t>
  </si>
  <si>
    <t>НПл 5-5/20</t>
  </si>
  <si>
    <t>5-5_</t>
  </si>
  <si>
    <t>НПл 5-8/20</t>
  </si>
  <si>
    <t>5-8,4</t>
  </si>
  <si>
    <t>НПл 5-12,5/20</t>
  </si>
  <si>
    <t>5-13,7</t>
  </si>
  <si>
    <t>НПл 5-16/20</t>
  </si>
  <si>
    <t>5-18,5</t>
  </si>
  <si>
    <t>НПл 5-20/20</t>
  </si>
  <si>
    <t>5-24,3</t>
  </si>
  <si>
    <t>НПл 5-25/20</t>
  </si>
  <si>
    <t>5-31,5</t>
  </si>
  <si>
    <t>НПл 8-8/20</t>
  </si>
  <si>
    <t>8,4-8,4</t>
  </si>
  <si>
    <t>НПл 8-12,5/20</t>
  </si>
  <si>
    <t>8,4-13,7</t>
  </si>
  <si>
    <t>НПл 8-16/20</t>
  </si>
  <si>
    <t>8,4-18,5</t>
  </si>
  <si>
    <t>НПл 8-20/20</t>
  </si>
  <si>
    <t>8,4-24,3</t>
  </si>
  <si>
    <t>НПл 8-25/20</t>
  </si>
  <si>
    <t>8,4-31,5</t>
  </si>
  <si>
    <t>НПл 12,5-12,5/20</t>
  </si>
  <si>
    <t>13,7-13,7</t>
  </si>
  <si>
    <t>НПл 12,5-16/20</t>
  </si>
  <si>
    <t>13,7-18,5</t>
  </si>
  <si>
    <t>НПл 12,5-20/20</t>
  </si>
  <si>
    <t>13,7-24,3</t>
  </si>
  <si>
    <t>НПл 12,5-25/20</t>
  </si>
  <si>
    <t>13,7-31,5</t>
  </si>
  <si>
    <t>НПл 16-16/20</t>
  </si>
  <si>
    <t>18,5-18,5</t>
  </si>
  <si>
    <t>НПл 16-20/20</t>
  </si>
  <si>
    <t>18,5-24,3</t>
  </si>
  <si>
    <t>НПл 16-25/20</t>
  </si>
  <si>
    <t>18,5-31,5</t>
  </si>
  <si>
    <t>НПл 20-20/20</t>
  </si>
  <si>
    <t>24,3-24,3</t>
  </si>
  <si>
    <t>НПл 20-25/20</t>
  </si>
  <si>
    <t>24,3-31,5</t>
  </si>
  <si>
    <t>НПл 25-25/20</t>
  </si>
  <si>
    <t>31,5-31,5</t>
  </si>
  <si>
    <t>НПл 5-5/16</t>
  </si>
  <si>
    <t>5,3-5,3</t>
  </si>
  <si>
    <t>НПл 5-8/16</t>
  </si>
  <si>
    <t>5,3-8,9</t>
  </si>
  <si>
    <t>НПл 5-12,5/16</t>
  </si>
  <si>
    <t>5,3-14,4</t>
  </si>
  <si>
    <t>НПл 5-16/16</t>
  </si>
  <si>
    <t>5,3-19,4</t>
  </si>
  <si>
    <t>НПл 5-20/16</t>
  </si>
  <si>
    <t>5,3-25,5</t>
  </si>
  <si>
    <t>НПл 5-25/16</t>
  </si>
  <si>
    <t>5-33_</t>
  </si>
  <si>
    <t>НПл 8-8/16</t>
  </si>
  <si>
    <t>8,9-8,9</t>
  </si>
  <si>
    <t>НПл 8-12,5/16</t>
  </si>
  <si>
    <t>8,9-14,4</t>
  </si>
  <si>
    <t>НПл 8-16/16</t>
  </si>
  <si>
    <t>8,9-19,4</t>
  </si>
  <si>
    <t>НПл 8-20/16</t>
  </si>
  <si>
    <t>8,9-25,5</t>
  </si>
  <si>
    <t>НПл 8-25/16</t>
  </si>
  <si>
    <t>8,9-33</t>
  </si>
  <si>
    <t>НПл 12,5-12,5/16</t>
  </si>
  <si>
    <t>14,4-14,4</t>
  </si>
  <si>
    <t>НПл 12,5-16/16</t>
  </si>
  <si>
    <t>14,4-19,4</t>
  </si>
  <si>
    <t>НПл 12,5-20/16</t>
  </si>
  <si>
    <t>14,4-25,5</t>
  </si>
  <si>
    <t>НПл 12,5-25/16</t>
  </si>
  <si>
    <t>14,4-33</t>
  </si>
  <si>
    <t>НПл 16-16/16</t>
  </si>
  <si>
    <t>19,4-19,4</t>
  </si>
  <si>
    <t>НПл 16-20/16</t>
  </si>
  <si>
    <t>19,4-25,5</t>
  </si>
  <si>
    <t>НПл 16-25/16</t>
  </si>
  <si>
    <t>19,4-33</t>
  </si>
  <si>
    <t>НПл 20-20/16</t>
  </si>
  <si>
    <t>25,5-25,5</t>
  </si>
  <si>
    <t>НПл 20-25/16</t>
  </si>
  <si>
    <t>25,5-33</t>
  </si>
  <si>
    <t>НПл 25-25/16</t>
  </si>
  <si>
    <t>33-33</t>
  </si>
  <si>
    <t>НПл 8-8/6,3</t>
  </si>
  <si>
    <t>5,8-5,8</t>
  </si>
  <si>
    <t>НПл 8-12,5/6,3</t>
  </si>
  <si>
    <t>5,8-9,7</t>
  </si>
  <si>
    <t>НПл 8-16/6,3</t>
  </si>
  <si>
    <t>5,8-12,7</t>
  </si>
  <si>
    <t>НПл 8-25/6,3</t>
  </si>
  <si>
    <t>5,8-21,1</t>
  </si>
  <si>
    <t>НПл 8-32/6,3</t>
  </si>
  <si>
    <t>5,8-27,9</t>
  </si>
  <si>
    <t>НПл 8-40/6,3</t>
  </si>
  <si>
    <t>5,8-35,7</t>
  </si>
  <si>
    <t>НПл 12,5-12,5/6,3</t>
  </si>
  <si>
    <t>9,7-9,7</t>
  </si>
  <si>
    <t>НПл 12,5-16/6,3</t>
  </si>
  <si>
    <t>9,7-12,7</t>
  </si>
  <si>
    <t>НПл 12,5-25/6,3</t>
  </si>
  <si>
    <t>9,7-21,1</t>
  </si>
  <si>
    <t>НПл 12,5-32/6,3</t>
  </si>
  <si>
    <t>9,7-27,9</t>
  </si>
  <si>
    <t>НПл 12,5-40/6,3</t>
  </si>
  <si>
    <t>9,7-35,7</t>
  </si>
  <si>
    <t>НПл 16-16/6,3</t>
  </si>
  <si>
    <t>12,7-12,7</t>
  </si>
  <si>
    <t>НПл 16-25/6,3</t>
  </si>
  <si>
    <t>12,7-21,1</t>
  </si>
  <si>
    <t>НПл 16-32/6,3</t>
  </si>
  <si>
    <t>12,7-27,9</t>
  </si>
  <si>
    <t>НПл 16-40/6,3</t>
  </si>
  <si>
    <t>12,7-35,7</t>
  </si>
  <si>
    <t>НПл 25-25/6,3</t>
  </si>
  <si>
    <t>21,1-21,1</t>
  </si>
  <si>
    <t>НПл 25-32/6,3</t>
  </si>
  <si>
    <t>21,1-27,9</t>
  </si>
  <si>
    <t>НПл 25-40/6,3</t>
  </si>
  <si>
    <t>21,1-35,7</t>
  </si>
  <si>
    <t>НПл 32-32/6,3</t>
  </si>
  <si>
    <t>27,9-27,9</t>
  </si>
  <si>
    <t>НПл 32-40/6,3</t>
  </si>
  <si>
    <t>27,9-35,7</t>
  </si>
  <si>
    <t>НПл 40-40/6,3</t>
  </si>
  <si>
    <t>35,7-35,7</t>
  </si>
  <si>
    <t>габарит 2</t>
  </si>
  <si>
    <t>НПл 45/20</t>
  </si>
  <si>
    <t>НПл 56/20</t>
  </si>
  <si>
    <t>НПл 80/20</t>
  </si>
  <si>
    <t>НПл 45/16</t>
  </si>
  <si>
    <t>НПл 56/16</t>
  </si>
  <si>
    <t>НПл 80/16</t>
  </si>
  <si>
    <t>НПл 63/6,3</t>
  </si>
  <si>
    <t>6,3МПа / 960об/мин</t>
  </si>
  <si>
    <t>НПл 80/6,3</t>
  </si>
  <si>
    <t>НПл 125/6,3</t>
  </si>
  <si>
    <t>НР-Ф</t>
  </si>
  <si>
    <t>Насосы радиально-поршневые</t>
  </si>
  <si>
    <t>НР-Ф 2,5/50 М</t>
  </si>
  <si>
    <t>50Мпа / 1500об/мин</t>
  </si>
  <si>
    <t>НР-Ф 4/50 М</t>
  </si>
  <si>
    <t>НР-Ф 6,3/50 М</t>
  </si>
  <si>
    <t>НР-Ф 16/50 М</t>
  </si>
  <si>
    <t>НР-Ф 25/50 М</t>
  </si>
  <si>
    <t>насосы пластинчатые для смазки</t>
  </si>
  <si>
    <t>Подача литр/мин</t>
  </si>
  <si>
    <t>с12-4М</t>
  </si>
  <si>
    <t>С 12-4М-2 (1,8л.)</t>
  </si>
  <si>
    <t>до 0,25 Мпа / 1500 об/мин.</t>
  </si>
  <si>
    <t>С 12-4М-3,2(2,9л.)</t>
  </si>
  <si>
    <t>С 12-4М-4 (4,2л.)</t>
  </si>
  <si>
    <t>С 12-4М-6,3(6,6л.)</t>
  </si>
  <si>
    <t>С 12-4М-10 (8л.)</t>
  </si>
  <si>
    <t>8,0 при 1000 об/мин</t>
  </si>
  <si>
    <t>с12-5М</t>
  </si>
  <si>
    <t>С 12-5М-2 (2,5л.)</t>
  </si>
  <si>
    <t>С 12-5М-3,2 (4л.)</t>
  </si>
  <si>
    <t>С 12-5М-4 (5л.)</t>
  </si>
  <si>
    <t>С 12-5М-6,3 (8л.)</t>
  </si>
  <si>
    <t>С 12-5М-10 (8,5л.)</t>
  </si>
  <si>
    <t>8,5 при 1000 об/мин</t>
  </si>
  <si>
    <t>гидромоторы аксиально-поршневые</t>
  </si>
  <si>
    <t>Г15</t>
  </si>
  <si>
    <t>Г 15-21Р (Н)</t>
  </si>
  <si>
    <t>Г 15-22Р (Н)</t>
  </si>
  <si>
    <t>Г 15-23Р (Н)</t>
  </si>
  <si>
    <t>Г 15-24Р (Н)</t>
  </si>
  <si>
    <t>Г 15-25Р (Н)</t>
  </si>
  <si>
    <t xml:space="preserve">гидромоторы радиально-поршневые </t>
  </si>
  <si>
    <t>Гидромотор</t>
  </si>
  <si>
    <t>МРФ</t>
  </si>
  <si>
    <t>МРФ 160/25М1</t>
  </si>
  <si>
    <t>МРФ 250/25 М0</t>
  </si>
  <si>
    <t>МРФ 250/25 М1</t>
  </si>
  <si>
    <t>МРФ 250/25 М7</t>
  </si>
  <si>
    <t>МРФ 400/25 М0</t>
  </si>
  <si>
    <t>МРФ 400/25 М1</t>
  </si>
  <si>
    <t>МРФ 400/25 М7</t>
  </si>
  <si>
    <t>МРФ 630/25 М0</t>
  </si>
  <si>
    <t>МРФ 1000/25 М0</t>
  </si>
  <si>
    <t>МРФ 1000/25 М1</t>
  </si>
  <si>
    <t>МРФ 1000/25 М7</t>
  </si>
  <si>
    <t>*00-  Без тахометра 01-  С механическим тахометром 07 – С электронным тахометром</t>
  </si>
  <si>
    <t>Насос шестеренный</t>
  </si>
  <si>
    <t>Насос шестеренный НШ 4Г-3</t>
  </si>
  <si>
    <t>Насос шестеренный НШ 6Г-3</t>
  </si>
  <si>
    <t xml:space="preserve">Насос шестеренный НШ 6Д6-4 </t>
  </si>
  <si>
    <t>Насос шестеренный НШ 8Г-3</t>
  </si>
  <si>
    <t xml:space="preserve">Насос шестеренный НШ 8Д6-4 </t>
  </si>
  <si>
    <t xml:space="preserve">Насос шестеренный НШ 10У-3 (4-х шлиц.) </t>
  </si>
  <si>
    <t xml:space="preserve">Насос шестеренный НШ 10У-3 </t>
  </si>
  <si>
    <t>Насос шестеренный НШ 10Г-3</t>
  </si>
  <si>
    <t>Насос шестеренный GP-10N-4</t>
  </si>
  <si>
    <t>Насос шестеренный НШ 10Д6-4</t>
  </si>
  <si>
    <t>Насос шестеренный НШ 11Д6-4</t>
  </si>
  <si>
    <t xml:space="preserve">Насос шестеренный НШ 12Д6-4 </t>
  </si>
  <si>
    <t xml:space="preserve">Насос шестеренный НШ 14Г-3 </t>
  </si>
  <si>
    <t>Насос шестеренный НШ 14Д6-4</t>
  </si>
  <si>
    <t>Насос шестеренный НШ 15Д6-4</t>
  </si>
  <si>
    <t>Насос шестеренный НШ 16Г-3</t>
  </si>
  <si>
    <t xml:space="preserve">Насос шестеренный НШ 16Д6-4 </t>
  </si>
  <si>
    <t xml:space="preserve">Насос шестеренный НШ 19Д6-4 </t>
  </si>
  <si>
    <t xml:space="preserve">Насос шестеренный НШ 20Д6-4 </t>
  </si>
  <si>
    <t xml:space="preserve">Насос шестеренный НШ 25М-4 </t>
  </si>
  <si>
    <t xml:space="preserve">Насос шестеренный НШ 32УКП-0 (МАЗ) </t>
  </si>
  <si>
    <t xml:space="preserve">Насос шестеренный НШ 32УК-3 шпон. </t>
  </si>
  <si>
    <t xml:space="preserve">Насос шестеренный НШ 32УК-3 </t>
  </si>
  <si>
    <t xml:space="preserve">Насос шестеренный НШ 32А-3 </t>
  </si>
  <si>
    <t xml:space="preserve">Насос шестеренный НШ 32УКФ-3 </t>
  </si>
  <si>
    <t xml:space="preserve">Насос шестеренный НШ 32М-4 </t>
  </si>
  <si>
    <t>Насос шестеренный GP-32N-4</t>
  </si>
  <si>
    <t xml:space="preserve">Насос шестеренный НШ 50А-3 </t>
  </si>
  <si>
    <t>Насос шестеренный НШ 50УКФ-3</t>
  </si>
  <si>
    <t xml:space="preserve">Насос шестеренный НШ 50УК-3 </t>
  </si>
  <si>
    <t xml:space="preserve">Насос шестеренный НШ 50М-4 </t>
  </si>
  <si>
    <t xml:space="preserve">Насос шестеренный НШ 71А-3 </t>
  </si>
  <si>
    <t>Насос шестеренный НШ 100А-3</t>
  </si>
  <si>
    <t xml:space="preserve">Насос шестеренный НШ 250-4 </t>
  </si>
  <si>
    <t xml:space="preserve">Насос шестеренный НМШ 25 </t>
  </si>
  <si>
    <t>по запросу</t>
  </si>
  <si>
    <t xml:space="preserve">Насос шестеренный НМШ 25А (К700) </t>
  </si>
  <si>
    <t>Насос шестеренный НМШ 50</t>
  </si>
  <si>
    <t xml:space="preserve">Насос шестеренный НМШ 32А </t>
  </si>
  <si>
    <t>Насос шестеренный НШ 6ФБ-3Л</t>
  </si>
  <si>
    <t>Насос шестеренный НШ 63-63-32М-4</t>
  </si>
  <si>
    <t>Насос шестеренный НШ 71-71-50М-4</t>
  </si>
  <si>
    <t>Насос шестеренный НШ 100-50А-3</t>
  </si>
  <si>
    <t xml:space="preserve">Насос шестеренный НШ 100Г-50УКФ-3 </t>
  </si>
  <si>
    <t xml:space="preserve">Насос шестеренный НШ 10-10 </t>
  </si>
  <si>
    <t xml:space="preserve">Насос шестеренный НШ 32-10 </t>
  </si>
  <si>
    <t xml:space="preserve">Насос шестеренный НШ 14-10 </t>
  </si>
  <si>
    <t xml:space="preserve">Насос шестеренный НШ 100Г-4 </t>
  </si>
  <si>
    <t xml:space="preserve">Насос шестеренный НШ 125Г-4 </t>
  </si>
  <si>
    <t xml:space="preserve">Насос шестеренный НШ 150Г-4 </t>
  </si>
  <si>
    <t xml:space="preserve">Насос шестеренный НШ 180Г-4 </t>
  </si>
  <si>
    <t>габарит 1</t>
  </si>
  <si>
    <t>НПл 5/20</t>
  </si>
  <si>
    <t>НПл 8/20</t>
  </si>
  <si>
    <t>НПл 12,5/20</t>
  </si>
  <si>
    <t>НПл 16/20</t>
  </si>
  <si>
    <t>НПл 20/20</t>
  </si>
  <si>
    <t>НПл 25/20</t>
  </si>
  <si>
    <t>НПл 5/16</t>
  </si>
  <si>
    <t>НПл 8/16</t>
  </si>
  <si>
    <t>НПл 12,5/16</t>
  </si>
  <si>
    <t>НПл 16/16</t>
  </si>
  <si>
    <t>НПл 20/16</t>
  </si>
  <si>
    <t>НПл 25/16</t>
  </si>
  <si>
    <t>НПл 8/6,3</t>
  </si>
  <si>
    <t>НПл 12,5/6,3</t>
  </si>
  <si>
    <t>НПл 16/6,3</t>
  </si>
  <si>
    <t>НПл 25/6,3</t>
  </si>
  <si>
    <t>НПл 32/6,3</t>
  </si>
  <si>
    <t>НПл 40/6,3</t>
  </si>
  <si>
    <t>габарит 2+2</t>
  </si>
  <si>
    <t>НПл 45-45/20</t>
  </si>
  <si>
    <t>54-54</t>
  </si>
  <si>
    <t>НПл 45-56/20</t>
  </si>
  <si>
    <t>54-68</t>
  </si>
  <si>
    <t>НПл 45-80/20</t>
  </si>
  <si>
    <t>54-100</t>
  </si>
  <si>
    <t>НПл 56-56/20</t>
  </si>
  <si>
    <t>68-68</t>
  </si>
  <si>
    <t>НПл 56-80/20</t>
  </si>
  <si>
    <t>68-100</t>
  </si>
  <si>
    <t>НПл 80-80/20</t>
  </si>
  <si>
    <t>100-100</t>
  </si>
  <si>
    <t>НПл 45-45/16</t>
  </si>
  <si>
    <t>56,7-56,7</t>
  </si>
  <si>
    <t>НПл 45-56/16</t>
  </si>
  <si>
    <t>56,7-71,4</t>
  </si>
  <si>
    <t>НПл 45-80/16</t>
  </si>
  <si>
    <t>56,7-105,6</t>
  </si>
  <si>
    <t>НПл 56-56/16</t>
  </si>
  <si>
    <t>71,4-71,4</t>
  </si>
  <si>
    <t>НПл 56-80/16</t>
  </si>
  <si>
    <t>71,4-105,6</t>
  </si>
  <si>
    <t>НПл 80-80/16</t>
  </si>
  <si>
    <t>105,6-105,6</t>
  </si>
  <si>
    <t>НПл 63-63/6,3</t>
  </si>
  <si>
    <t>53,8-53,8</t>
  </si>
  <si>
    <t>НПл 63-80/6,3</t>
  </si>
  <si>
    <t>53,8-69,9</t>
  </si>
  <si>
    <t>НПл 63-125/6,3</t>
  </si>
  <si>
    <t>53,8-110,4</t>
  </si>
  <si>
    <t>НПл 80-80/6,3</t>
  </si>
  <si>
    <t>69,9-69,9</t>
  </si>
  <si>
    <t>НПл 80-125/6,3</t>
  </si>
  <si>
    <t>69,9-110,4</t>
  </si>
  <si>
    <t>НПл 125-125/6,3</t>
  </si>
  <si>
    <t>110,4-110,4</t>
  </si>
  <si>
    <t>габарит 2+1</t>
  </si>
  <si>
    <t>НПл 45-5/20</t>
  </si>
  <si>
    <t>54-5</t>
  </si>
  <si>
    <t>НПл 56-5/20</t>
  </si>
  <si>
    <t>68-5</t>
  </si>
  <si>
    <t>НПл 80-5/20</t>
  </si>
  <si>
    <t>100-5</t>
  </si>
  <si>
    <t>НПл 45-8/20</t>
  </si>
  <si>
    <t>54-8,4</t>
  </si>
  <si>
    <t>НПл 56-8/20</t>
  </si>
  <si>
    <t>68-8,4</t>
  </si>
  <si>
    <t>НПл 80-8/20</t>
  </si>
  <si>
    <t>100-8,4</t>
  </si>
  <si>
    <t>НПл 45-12,5/20</t>
  </si>
  <si>
    <t>54-13,7</t>
  </si>
  <si>
    <t>НПл 56-12,5/20</t>
  </si>
  <si>
    <t>68-13,7</t>
  </si>
  <si>
    <t>НПл 80-12,5/20</t>
  </si>
  <si>
    <t>100-13,7</t>
  </si>
  <si>
    <t>НПл 45-16/20</t>
  </si>
  <si>
    <t>54-18,5</t>
  </si>
  <si>
    <t>НПл 56-16/20</t>
  </si>
  <si>
    <t>68-18,5</t>
  </si>
  <si>
    <t>НПл 80-16/20</t>
  </si>
  <si>
    <t>100-18,5</t>
  </si>
  <si>
    <t>НПл 45-20/20</t>
  </si>
  <si>
    <t>54-24,3</t>
  </si>
  <si>
    <t>НПл 56-20/20</t>
  </si>
  <si>
    <t>68-24,3</t>
  </si>
  <si>
    <t>НПл 80-20/20</t>
  </si>
  <si>
    <t>100-24,3</t>
  </si>
  <si>
    <t>НПл 45-25/20</t>
  </si>
  <si>
    <t>54-31,5</t>
  </si>
  <si>
    <t>НПл 56-25/20</t>
  </si>
  <si>
    <t>68-31,5</t>
  </si>
  <si>
    <t>НПл 80-25/20</t>
  </si>
  <si>
    <t>100-31,5</t>
  </si>
  <si>
    <t>НПл 45-5/16</t>
  </si>
  <si>
    <t>56,7-5,3</t>
  </si>
  <si>
    <t>НПл 56-5/16</t>
  </si>
  <si>
    <t>71,4-5,3</t>
  </si>
  <si>
    <t>НПл 80-5/16</t>
  </si>
  <si>
    <t>105,6-5,3</t>
  </si>
  <si>
    <t>НПл 45-8/16</t>
  </si>
  <si>
    <t>56,7-8,9</t>
  </si>
  <si>
    <t>НПл 56-8/16</t>
  </si>
  <si>
    <t>71,4-8,9</t>
  </si>
  <si>
    <t>НПл 80-8/16</t>
  </si>
  <si>
    <t>105,6-8,9</t>
  </si>
  <si>
    <t>НПл 45-12,5/16</t>
  </si>
  <si>
    <t>56,7-14,4</t>
  </si>
  <si>
    <t>НПл 56-12,5/16</t>
  </si>
  <si>
    <t>71,4-14,4</t>
  </si>
  <si>
    <t>НПл 80-12,5/16</t>
  </si>
  <si>
    <t>105,6-14,4</t>
  </si>
  <si>
    <t>НПл 45-16/16</t>
  </si>
  <si>
    <t>56,7-19,4</t>
  </si>
  <si>
    <t>НПл 56-16/16</t>
  </si>
  <si>
    <t>71,4-19,4</t>
  </si>
  <si>
    <t>НПл 80-16/16</t>
  </si>
  <si>
    <t>105,6-19,4</t>
  </si>
  <si>
    <t>НПл 45-20/16</t>
  </si>
  <si>
    <t>56,7-25,5</t>
  </si>
  <si>
    <t>НПл 56-20/16</t>
  </si>
  <si>
    <t>71,4-25,5</t>
  </si>
  <si>
    <t>НПл 80-20/16</t>
  </si>
  <si>
    <t>105,6-25,5</t>
  </si>
  <si>
    <t>НПл 45-25/16</t>
  </si>
  <si>
    <t>56,7-33</t>
  </si>
  <si>
    <t>НПл 56-25/16</t>
  </si>
  <si>
    <t>71,4-33</t>
  </si>
  <si>
    <t>НПл 80-25/16</t>
  </si>
  <si>
    <t>105,6-33</t>
  </si>
  <si>
    <t>НПл 63-8/6,3</t>
  </si>
  <si>
    <t>53,8-5,8</t>
  </si>
  <si>
    <t>НПл 80-8/6,3</t>
  </si>
  <si>
    <t>69,9-5,8</t>
  </si>
  <si>
    <t>НПл 125-8/6,3</t>
  </si>
  <si>
    <t>110,4-5,8</t>
  </si>
  <si>
    <t>НПл 63-12,5/6,3</t>
  </si>
  <si>
    <t>53,8-9,7</t>
  </si>
  <si>
    <t>НПл 80-12,5/6,3</t>
  </si>
  <si>
    <t>69,9-9,7</t>
  </si>
  <si>
    <t>НПл 125-12,5/6,3</t>
  </si>
  <si>
    <t>110,4-9,7</t>
  </si>
  <si>
    <t>НПл 63-16/6,3</t>
  </si>
  <si>
    <t>53,8-12,7</t>
  </si>
  <si>
    <t>НПл 80-16/6,3</t>
  </si>
  <si>
    <t>69,9-12,7</t>
  </si>
  <si>
    <t>НПл 125-16/6,3</t>
  </si>
  <si>
    <t>110,4-12,7</t>
  </si>
  <si>
    <t>НПл 63-25/6,3</t>
  </si>
  <si>
    <t>53,8-21,1</t>
  </si>
  <si>
    <t>НПл 80-25/6,3</t>
  </si>
  <si>
    <t>69,9-21,1</t>
  </si>
  <si>
    <t>НПл 125-25/6,3</t>
  </si>
  <si>
    <t>110,4-21,1</t>
  </si>
  <si>
    <t>НПл 63-32/6,3</t>
  </si>
  <si>
    <t>53,8-27,9</t>
  </si>
  <si>
    <t>НПл 80-32/6,3</t>
  </si>
  <si>
    <t>69,9-27,9</t>
  </si>
  <si>
    <t>НПл 125-32/6,3</t>
  </si>
  <si>
    <t>110,4-27,9</t>
  </si>
  <si>
    <t>НПл 63-40/6,3</t>
  </si>
  <si>
    <t>53,8-35,7</t>
  </si>
  <si>
    <t>НПл 80-40/6,3</t>
  </si>
  <si>
    <t>69,9-35,7</t>
  </si>
  <si>
    <t>НПл 125-40/6,3</t>
  </si>
  <si>
    <t>110,4-35,7</t>
  </si>
  <si>
    <t>насосы пластинчатые регулируемые</t>
  </si>
  <si>
    <t>НПлР</t>
  </si>
  <si>
    <t>НПлР 20/6,3</t>
  </si>
  <si>
    <t>1450 об/мин</t>
  </si>
  <si>
    <t>НПлР 20/16</t>
  </si>
  <si>
    <t>НПлР 50/6,3</t>
  </si>
  <si>
    <t>НПлР 50/16</t>
  </si>
  <si>
    <t>НПлР 80/6,3</t>
  </si>
  <si>
    <t>НПлР 80/16</t>
  </si>
  <si>
    <t>НПлР 125/6,3</t>
  </si>
  <si>
    <t>98</t>
  </si>
  <si>
    <t>НПлР 125/16</t>
  </si>
  <si>
    <t>НПлР 125/12,5</t>
  </si>
  <si>
    <t>НПлР 20/16+НПлР 20/16</t>
  </si>
  <si>
    <t>24,0+24,0</t>
  </si>
  <si>
    <t>НПлР 50/16+НПлР 20/16</t>
  </si>
  <si>
    <t>63,5+24,0</t>
  </si>
  <si>
    <t>НПлР 50/16+НПлР 50/16</t>
  </si>
  <si>
    <t>63,5+63,5</t>
  </si>
  <si>
    <t>НПлР 80/16+НПлР 20/16</t>
  </si>
  <si>
    <t>97,0+24,0</t>
  </si>
  <si>
    <t>НПлР 80/16+НПлР 50/16</t>
  </si>
  <si>
    <t>97,0+63,5</t>
  </si>
  <si>
    <t>НПлР 80/16+НПлР 80/16</t>
  </si>
  <si>
    <t>97,0+97,0</t>
  </si>
  <si>
    <t>НПлР 125/16+НПлР 20/16</t>
  </si>
  <si>
    <t>152,0+24,0</t>
  </si>
  <si>
    <t>НПлР 125/16+НПлР 50/16</t>
  </si>
  <si>
    <t>152,0+63,5</t>
  </si>
  <si>
    <t>НПлР 125/16+НПлР 80/16</t>
  </si>
  <si>
    <t>152,0+97,0</t>
  </si>
  <si>
    <t>Г12-54АМ</t>
  </si>
  <si>
    <t>6,3МПа / 1500 об/мин</t>
  </si>
  <si>
    <t>Г12-55АМ</t>
  </si>
  <si>
    <t>2Г12-54АМ-2,5</t>
  </si>
  <si>
    <t>2,5МПа / 1500 об/мин</t>
  </si>
  <si>
    <t>2Г12-55АМ-4</t>
  </si>
  <si>
    <t>4МПа / 1500 об/мин</t>
  </si>
  <si>
    <t>Гидрораспределитель Р80-3/1-222</t>
  </si>
  <si>
    <t>Гидрораспределитель Р80-3/1-444</t>
  </si>
  <si>
    <t>Гидрораспределитель Р80-3/1-111</t>
  </si>
  <si>
    <t>Гидрораспределитель Р160-3/1-111</t>
  </si>
  <si>
    <t>Гидрораспределитель Р160-3/1-222</t>
  </si>
  <si>
    <t>ВММ 16.24 с фик. или без</t>
  </si>
  <si>
    <t>ВММ 16.34 с фик. или без</t>
  </si>
  <si>
    <t>ВММ 16.44 с фик. или без</t>
  </si>
  <si>
    <t>ВММ 16.64 с фик. или без</t>
  </si>
  <si>
    <t>гидрораспределитель крановый</t>
  </si>
  <si>
    <t>Г71</t>
  </si>
  <si>
    <t>Г71-31</t>
  </si>
  <si>
    <t>3Г71-31</t>
  </si>
  <si>
    <t>БГ71-31</t>
  </si>
  <si>
    <t>2БГ71-31</t>
  </si>
  <si>
    <t>3БГ71-31</t>
  </si>
  <si>
    <t>ВГ71-31</t>
  </si>
  <si>
    <t>2ВГ71-31</t>
  </si>
  <si>
    <t>Маслоохладители</t>
  </si>
  <si>
    <t>МО</t>
  </si>
  <si>
    <t>Маслоохладитель МО 2,5</t>
  </si>
  <si>
    <t>Маслоохладитель МО 4</t>
  </si>
  <si>
    <t>Маслоохладитель МО 6,3</t>
  </si>
  <si>
    <t>Маслоохладитель МО 10</t>
  </si>
  <si>
    <t>Теплообменник С28-2-01 (Г44-23М)</t>
  </si>
  <si>
    <t>СН5М</t>
  </si>
  <si>
    <t>станция многоотвод. регулируемая СН5М-41-12</t>
  </si>
  <si>
    <t>станция многоотвод. регулируемая СН5М-41-08</t>
  </si>
  <si>
    <t>станция многоотвод. регулируемая СН5М-41-02</t>
  </si>
  <si>
    <t>станция многоотвод. регулируемая СН5М-31-08</t>
  </si>
  <si>
    <t>станция многоотвод. регулируемая СН5М-11-08</t>
  </si>
  <si>
    <t>станция многоотвод. регулируемая СН5М-11-04</t>
  </si>
  <si>
    <t>Гидроклапаны обратные КОЛ 103</t>
  </si>
  <si>
    <t>Гидроклапаны обратные КОЛ 203</t>
  </si>
  <si>
    <t>Гидроклапаны обратные КОЛ 323</t>
  </si>
  <si>
    <t xml:space="preserve">Гидроклапаны обратные KBRHD 10 </t>
  </si>
  <si>
    <t>Гидроклапаны обратные KBRHD 12</t>
  </si>
  <si>
    <t xml:space="preserve">Гидроклапаны обратные KBRHD 18 </t>
  </si>
  <si>
    <t xml:space="preserve">Гидроклапаны обратные KBRHD 22 </t>
  </si>
  <si>
    <t xml:space="preserve">Гидроклапаны обратные KBRHD 28 </t>
  </si>
  <si>
    <t xml:space="preserve">Гидроклапаны обратные KBRHD 42 </t>
  </si>
  <si>
    <t xml:space="preserve"> фильтры всасывающие сетчатые </t>
  </si>
  <si>
    <t>Перепад давления, Мпа</t>
  </si>
  <si>
    <t>Всасывающий</t>
  </si>
  <si>
    <t>фильтр всасывающий 8-80-2</t>
  </si>
  <si>
    <t>8 G1/4"-В</t>
  </si>
  <si>
    <t>фильтр всасывающий 8-80</t>
  </si>
  <si>
    <t>фильтр всасывающий 8-160-2</t>
  </si>
  <si>
    <t>фильтр всасывающий 8-160</t>
  </si>
  <si>
    <t>фильтр всасывающий 10-80-2</t>
  </si>
  <si>
    <t>10 G3/8"-В</t>
  </si>
  <si>
    <t>фильтр всасывающий 10-80</t>
  </si>
  <si>
    <t>фильтр всасывающий 10-160-2</t>
  </si>
  <si>
    <t>фильтр всасывающий 10-160</t>
  </si>
  <si>
    <t>фильтр всасывающий 20-80-2</t>
  </si>
  <si>
    <t>20 G3/4"-В</t>
  </si>
  <si>
    <t>фильтр всасывающий 20-80</t>
  </si>
  <si>
    <t>фильтр всасывающий 20-160-2</t>
  </si>
  <si>
    <t>фильтр всасывающий 20-160</t>
  </si>
  <si>
    <t>фильтр всасывающий 40-80-2</t>
  </si>
  <si>
    <t>40 G1 1/2"-В</t>
  </si>
  <si>
    <t>фильтр всасывающий 40-80</t>
  </si>
  <si>
    <t>фильтр всасывающий 40-160-2</t>
  </si>
  <si>
    <t>фильтр всасывающий 40-160</t>
  </si>
  <si>
    <t>фильтр всасывающий 80-80-2</t>
  </si>
  <si>
    <t>80 М80х2-7Н</t>
  </si>
  <si>
    <t>фильтр всасывающий 80-80</t>
  </si>
  <si>
    <t>фильтр всасывающий 80-160-2</t>
  </si>
  <si>
    <t>фильтр всасывающий 80-160</t>
  </si>
  <si>
    <t>фильтры сетчатые</t>
  </si>
  <si>
    <t>Сетчатый</t>
  </si>
  <si>
    <t>0,04 АС42-51</t>
  </si>
  <si>
    <t>0,04 АС42-52</t>
  </si>
  <si>
    <t>0,04 АС42-53</t>
  </si>
  <si>
    <t>0,04 АС42-54</t>
  </si>
  <si>
    <t>0,04 ВС42-51</t>
  </si>
  <si>
    <t>0,04 ВС42-52</t>
  </si>
  <si>
    <t>0,04 ВС42-53</t>
  </si>
  <si>
    <t>0,04 ВС42-54</t>
  </si>
  <si>
    <t>0,04 С42-54А</t>
  </si>
  <si>
    <t>0,08 АС42-51</t>
  </si>
  <si>
    <t>0,08 АС42-52</t>
  </si>
  <si>
    <t>0,08 АС42-53</t>
  </si>
  <si>
    <t>0,08 АС42-54</t>
  </si>
  <si>
    <t>0,08 ВС42-51</t>
  </si>
  <si>
    <t>0,08 ВС42-52</t>
  </si>
  <si>
    <t>0,08 ВС42-53</t>
  </si>
  <si>
    <t>0,08 ВС42-54</t>
  </si>
  <si>
    <t>0,16 АС42-51</t>
  </si>
  <si>
    <t>0,16 АС42-52</t>
  </si>
  <si>
    <t>0,16 АС42-53</t>
  </si>
  <si>
    <t>0,16 АС42-54</t>
  </si>
  <si>
    <t>0,16 ВС42-51</t>
  </si>
  <si>
    <t>0,16 ВС42-52</t>
  </si>
  <si>
    <t>0,16 ВС42-53</t>
  </si>
  <si>
    <t>0,16 ВС42-54</t>
  </si>
  <si>
    <t>фильтры щелевые (пластинчатые) давление 6,3 Мпа</t>
  </si>
  <si>
    <t>Ф-тр Щелевой</t>
  </si>
  <si>
    <t>0,08Г41-11</t>
  </si>
  <si>
    <t>3,2(10)-80-1к</t>
  </si>
  <si>
    <t>3,2(10)</t>
  </si>
  <si>
    <t>0,08Г41-12</t>
  </si>
  <si>
    <t>8(16)-80-1к</t>
  </si>
  <si>
    <t>8(16)</t>
  </si>
  <si>
    <t>0,08Г41-13</t>
  </si>
  <si>
    <t>16(25)-80-1к</t>
  </si>
  <si>
    <t>16(25)</t>
  </si>
  <si>
    <t>0,08Г41-14</t>
  </si>
  <si>
    <t>32(40)-80-1к</t>
  </si>
  <si>
    <t>32(40)</t>
  </si>
  <si>
    <t>0,08Г41-21</t>
  </si>
  <si>
    <t>3,2(10)-80-2</t>
  </si>
  <si>
    <t>0,08Г41-22</t>
  </si>
  <si>
    <t>8(16)-80-2</t>
  </si>
  <si>
    <t>0,08Г41-23</t>
  </si>
  <si>
    <t>16(25)-80-2</t>
  </si>
  <si>
    <t>0,08Г41-24</t>
  </si>
  <si>
    <t>32(40)-80-2</t>
  </si>
  <si>
    <t>0,12Г41-11</t>
  </si>
  <si>
    <t>5(16)-125-1к</t>
  </si>
  <si>
    <t>5(16)</t>
  </si>
  <si>
    <t>0,12Г41-12</t>
  </si>
  <si>
    <t>12,5(25)-125-1к</t>
  </si>
  <si>
    <t>12,5(25)</t>
  </si>
  <si>
    <t>0,12Г41-13</t>
  </si>
  <si>
    <t>25(40)-125-1к</t>
  </si>
  <si>
    <t>25(40)</t>
  </si>
  <si>
    <t>0,12Г41-14</t>
  </si>
  <si>
    <t>50(63)-125-1к</t>
  </si>
  <si>
    <t>50(63)</t>
  </si>
  <si>
    <t>0,12Г41-21</t>
  </si>
  <si>
    <t>5(16)-125-2</t>
  </si>
  <si>
    <t>0,12Г41-22</t>
  </si>
  <si>
    <t>12,5(25)-125-2</t>
  </si>
  <si>
    <t>0,12Г41-23</t>
  </si>
  <si>
    <t>25(40)-125-2</t>
  </si>
  <si>
    <t>0,12Г41-24</t>
  </si>
  <si>
    <t>50(63)-125-2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</si>
</sst>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rgb="FFFFFF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FF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color rgb="FF00206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9"/>
      <name val="Arial"/>
      <family val="2"/>
      <charset val="204"/>
    </font>
    <font>
      <b/>
      <sz val="9"/>
      <color rgb="FF00206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color indexed="8"/>
      <name val="Arial"/>
      <family val="2"/>
      <charset val="204"/>
    </font>
    <font>
      <b/>
      <sz val="8"/>
      <name val="Tahoma"/>
      <family val="2"/>
      <charset val="204"/>
    </font>
    <font>
      <b/>
      <sz val="8"/>
      <name val="Arial"/>
      <family val="2"/>
      <charset val="204"/>
    </font>
    <font>
      <sz val="8"/>
      <color theme="1"/>
      <name val="Tahoma"/>
      <family val="2"/>
      <charset val="204"/>
    </font>
    <font>
      <sz val="8"/>
      <color rgb="FF7030A0"/>
      <name val="Tahoma"/>
      <family val="2"/>
      <charset val="204"/>
    </font>
    <font>
      <b/>
      <sz val="8"/>
      <color rgb="FF002060"/>
      <name val="Arial"/>
      <family val="2"/>
      <charset val="204"/>
    </font>
    <font>
      <sz val="11"/>
      <color rgb="FF7030A0"/>
      <name val="Calibri"/>
      <family val="2"/>
      <charset val="204"/>
      <scheme val="minor"/>
    </font>
    <font>
      <b/>
      <sz val="10"/>
      <color rgb="FFFFFF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Tahoma"/>
      <family val="2"/>
      <charset val="204"/>
    </font>
    <font>
      <sz val="10"/>
      <name val="Arial"/>
      <family val="2"/>
      <charset val="204"/>
    </font>
    <font>
      <b/>
      <sz val="8"/>
      <color rgb="FF000000"/>
      <name val="Tahoma"/>
      <family val="2"/>
      <charset val="204"/>
    </font>
    <font>
      <b/>
      <sz val="8"/>
      <color rgb="FF7030A0"/>
      <name val="Tahoma"/>
      <family val="2"/>
      <charset val="204"/>
    </font>
    <font>
      <sz val="8"/>
      <color rgb="FF000000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2" tint="-0.8999908444471571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6" fillId="0" borderId="0" applyFill="0"/>
  </cellStyleXfs>
  <cellXfs count="328">
    <xf numFmtId="0" fontId="0" fillId="0" borderId="0" xfId="0"/>
    <xf numFmtId="0" fontId="6" fillId="5" borderId="1" xfId="0" applyFont="1" applyFill="1" applyBorder="1" applyAlignment="1">
      <alignment horizontal="center" vertical="center" textRotation="255" wrapText="1"/>
    </xf>
    <xf numFmtId="0" fontId="6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" fontId="8" fillId="5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wrapText="1"/>
    </xf>
    <xf numFmtId="164" fontId="0" fillId="6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16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left" wrapText="1"/>
    </xf>
    <xf numFmtId="164" fontId="0" fillId="0" borderId="1" xfId="0" applyNumberFormat="1" applyFont="1" applyBorder="1" applyAlignment="1">
      <alignment vertical="center"/>
    </xf>
    <xf numFmtId="0" fontId="0" fillId="0" borderId="1" xfId="0" applyBorder="1"/>
    <xf numFmtId="0" fontId="9" fillId="0" borderId="1" xfId="0" applyFont="1" applyFill="1" applyBorder="1"/>
    <xf numFmtId="0" fontId="0" fillId="0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vertical="center"/>
    </xf>
    <xf numFmtId="0" fontId="0" fillId="0" borderId="1" xfId="0" applyFont="1" applyFill="1" applyBorder="1"/>
    <xf numFmtId="0" fontId="6" fillId="5" borderId="1" xfId="0" applyFont="1" applyFill="1" applyBorder="1" applyAlignment="1">
      <alignment wrapText="1"/>
    </xf>
    <xf numFmtId="0" fontId="11" fillId="0" borderId="1" xfId="0" applyFont="1" applyFill="1" applyBorder="1" applyAlignment="1">
      <alignment vertical="center" wrapText="1"/>
    </xf>
    <xf numFmtId="0" fontId="6" fillId="0" borderId="1" xfId="0" applyFont="1" applyBorder="1"/>
    <xf numFmtId="164" fontId="2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 textRotation="255"/>
    </xf>
    <xf numFmtId="0" fontId="6" fillId="5" borderId="1" xfId="0" applyFont="1" applyFill="1" applyBorder="1" applyAlignment="1"/>
    <xf numFmtId="0" fontId="12" fillId="0" borderId="1" xfId="0" applyFont="1" applyFill="1" applyBorder="1" applyAlignment="1">
      <alignment wrapText="1"/>
    </xf>
    <xf numFmtId="0" fontId="0" fillId="5" borderId="1" xfId="0" applyFont="1" applyFill="1" applyBorder="1" applyAlignment="1">
      <alignment horizontal="center" vertical="center" textRotation="255"/>
    </xf>
    <xf numFmtId="0" fontId="11" fillId="5" borderId="1" xfId="0" applyFont="1" applyFill="1" applyBorder="1" applyAlignment="1">
      <alignment wrapText="1"/>
    </xf>
    <xf numFmtId="0" fontId="9" fillId="0" borderId="1" xfId="0" applyFont="1" applyBorder="1" applyAlignment="1">
      <alignment vertical="top"/>
    </xf>
    <xf numFmtId="164" fontId="0" fillId="0" borderId="1" xfId="0" applyNumberFormat="1" applyBorder="1" applyAlignment="1">
      <alignment horizontal="center" vertical="center"/>
    </xf>
    <xf numFmtId="0" fontId="2" fillId="0" borderId="1" xfId="0" applyFont="1" applyFill="1" applyBorder="1"/>
    <xf numFmtId="0" fontId="7" fillId="0" borderId="5" xfId="0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Fill="1" applyBorder="1"/>
    <xf numFmtId="0" fontId="6" fillId="5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5" fillId="0" borderId="1" xfId="0" applyFont="1" applyBorder="1" applyAlignment="1">
      <alignment wrapText="1"/>
    </xf>
    <xf numFmtId="0" fontId="15" fillId="0" borderId="1" xfId="0" applyFont="1" applyBorder="1"/>
    <xf numFmtId="0" fontId="7" fillId="0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16" fillId="0" borderId="1" xfId="1" applyNumberFormat="1" applyFont="1" applyBorder="1" applyAlignment="1">
      <alignment wrapText="1"/>
    </xf>
    <xf numFmtId="164" fontId="0" fillId="0" borderId="1" xfId="0" applyNumberForma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17" fillId="5" borderId="1" xfId="0" applyFont="1" applyFill="1" applyBorder="1" applyAlignment="1">
      <alignment horizontal="center" vertical="center" textRotation="255"/>
    </xf>
    <xf numFmtId="0" fontId="18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20" fillId="5" borderId="1" xfId="0" applyFont="1" applyFill="1" applyBorder="1" applyAlignment="1">
      <alignment horizontal="center" vertical="center" textRotation="255"/>
    </xf>
    <xf numFmtId="0" fontId="0" fillId="0" borderId="7" xfId="0" applyBorder="1" applyAlignment="1">
      <alignment vertical="center" textRotation="255"/>
    </xf>
    <xf numFmtId="0" fontId="10" fillId="8" borderId="1" xfId="0" applyFont="1" applyFill="1" applyBorder="1" applyAlignment="1">
      <alignment wrapText="1"/>
    </xf>
    <xf numFmtId="0" fontId="20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21" fillId="0" borderId="1" xfId="0" applyFont="1" applyBorder="1"/>
    <xf numFmtId="0" fontId="19" fillId="0" borderId="1" xfId="0" applyFont="1" applyBorder="1"/>
    <xf numFmtId="0" fontId="19" fillId="0" borderId="1" xfId="0" applyFont="1" applyBorder="1" applyAlignment="1">
      <alignment vertical="center" wrapText="1"/>
    </xf>
    <xf numFmtId="0" fontId="0" fillId="5" borderId="1" xfId="0" applyFill="1" applyBorder="1" applyAlignment="1">
      <alignment horizontal="center" vertical="center" textRotation="255"/>
    </xf>
    <xf numFmtId="0" fontId="20" fillId="5" borderId="5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9" fillId="0" borderId="3" xfId="0" applyFont="1" applyBorder="1"/>
    <xf numFmtId="0" fontId="19" fillId="0" borderId="3" xfId="0" applyFont="1" applyBorder="1" applyAlignment="1">
      <alignment wrapText="1"/>
    </xf>
    <xf numFmtId="0" fontId="19" fillId="0" borderId="4" xfId="0" applyFont="1" applyBorder="1"/>
    <xf numFmtId="4" fontId="0" fillId="0" borderId="4" xfId="0" applyNumberFormat="1" applyBorder="1"/>
    <xf numFmtId="4" fontId="0" fillId="0" borderId="1" xfId="0" applyNumberFormat="1" applyBorder="1"/>
    <xf numFmtId="0" fontId="23" fillId="0" borderId="2" xfId="0" applyFont="1" applyBorder="1"/>
    <xf numFmtId="0" fontId="0" fillId="0" borderId="6" xfId="0" applyBorder="1" applyAlignment="1">
      <alignment vertical="center" textRotation="255"/>
    </xf>
    <xf numFmtId="0" fontId="24" fillId="5" borderId="1" xfId="0" applyFont="1" applyFill="1" applyBorder="1" applyAlignment="1">
      <alignment horizontal="center" vertical="center" textRotation="255"/>
    </xf>
    <xf numFmtId="0" fontId="25" fillId="5" borderId="1" xfId="0" applyFont="1" applyFill="1" applyBorder="1" applyAlignment="1">
      <alignment horizontal="center" vertical="center" wrapText="1"/>
    </xf>
    <xf numFmtId="0" fontId="26" fillId="5" borderId="1" xfId="0" applyNumberFormat="1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7" fillId="9" borderId="1" xfId="0" applyFont="1" applyFill="1" applyBorder="1" applyAlignment="1">
      <alignment wrapText="1"/>
    </xf>
    <xf numFmtId="0" fontId="28" fillId="9" borderId="1" xfId="0" applyFont="1" applyFill="1" applyBorder="1" applyAlignment="1">
      <alignment wrapText="1"/>
    </xf>
    <xf numFmtId="0" fontId="29" fillId="9" borderId="1" xfId="0" applyFont="1" applyFill="1" applyBorder="1" applyAlignment="1">
      <alignment horizontal="center" vertical="center" wrapText="1"/>
    </xf>
    <xf numFmtId="0" fontId="28" fillId="9" borderId="1" xfId="0" applyFont="1" applyFill="1" applyBorder="1" applyAlignment="1">
      <alignment horizontal="center" wrapText="1"/>
    </xf>
    <xf numFmtId="0" fontId="27" fillId="10" borderId="1" xfId="0" applyFont="1" applyFill="1" applyBorder="1" applyAlignment="1">
      <alignment wrapText="1"/>
    </xf>
    <xf numFmtId="0" fontId="28" fillId="10" borderId="1" xfId="0" applyFont="1" applyFill="1" applyBorder="1" applyAlignment="1">
      <alignment wrapText="1"/>
    </xf>
    <xf numFmtId="0" fontId="29" fillId="10" borderId="1" xfId="0" applyFont="1" applyFill="1" applyBorder="1" applyAlignment="1">
      <alignment horizontal="center" vertical="center" wrapText="1"/>
    </xf>
    <xf numFmtId="0" fontId="30" fillId="0" borderId="1" xfId="0" applyFont="1" applyBorder="1"/>
    <xf numFmtId="0" fontId="29" fillId="0" borderId="1" xfId="0" applyNumberFormat="1" applyFont="1" applyBorder="1" applyAlignment="1">
      <alignment wrapText="1"/>
    </xf>
    <xf numFmtId="0" fontId="29" fillId="0" borderId="1" xfId="0" applyFont="1" applyBorder="1"/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vertical="center" wrapText="1"/>
    </xf>
    <xf numFmtId="0" fontId="31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center" vertical="center" wrapText="1"/>
    </xf>
    <xf numFmtId="4" fontId="10" fillId="6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0" fontId="10" fillId="8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0" fontId="33" fillId="5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 wrapText="1"/>
    </xf>
    <xf numFmtId="4" fontId="9" fillId="5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 textRotation="255"/>
    </xf>
    <xf numFmtId="0" fontId="9" fillId="0" borderId="1" xfId="0" applyFont="1" applyBorder="1" applyAlignment="1">
      <alignment vertical="center"/>
    </xf>
    <xf numFmtId="0" fontId="34" fillId="0" borderId="1" xfId="0" applyFont="1" applyBorder="1" applyAlignment="1">
      <alignment horizontal="center"/>
    </xf>
    <xf numFmtId="4" fontId="0" fillId="0" borderId="5" xfId="0" applyNumberFormat="1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/>
    </xf>
    <xf numFmtId="0" fontId="34" fillId="0" borderId="1" xfId="0" applyFont="1" applyBorder="1" applyAlignment="1"/>
    <xf numFmtId="0" fontId="6" fillId="0" borderId="1" xfId="0" applyFont="1" applyFill="1" applyBorder="1" applyAlignment="1">
      <alignment horizontal="center" vertical="center" textRotation="255"/>
    </xf>
    <xf numFmtId="0" fontId="6" fillId="5" borderId="1" xfId="0" applyFont="1" applyFill="1" applyBorder="1" applyAlignment="1">
      <alignment vertical="center" textRotation="255"/>
    </xf>
    <xf numFmtId="0" fontId="0" fillId="0" borderId="1" xfId="0" applyNumberForma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4" fontId="34" fillId="0" borderId="1" xfId="0" applyNumberFormat="1" applyFont="1" applyBorder="1" applyAlignment="1">
      <alignment horizontal="center" vertical="center"/>
    </xf>
    <xf numFmtId="4" fontId="34" fillId="7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textRotation="255"/>
    </xf>
    <xf numFmtId="0" fontId="33" fillId="5" borderId="1" xfId="0" applyFont="1" applyFill="1" applyBorder="1" applyAlignment="1">
      <alignment horizontal="center" vertical="center" wrapText="1"/>
    </xf>
    <xf numFmtId="4" fontId="32" fillId="5" borderId="1" xfId="0" applyNumberFormat="1" applyFont="1" applyFill="1" applyBorder="1" applyAlignment="1">
      <alignment horizontal="center" vertical="center" wrapText="1"/>
    </xf>
    <xf numFmtId="4" fontId="32" fillId="3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/>
    </xf>
    <xf numFmtId="4" fontId="0" fillId="7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33" fillId="5" borderId="1" xfId="0" applyFont="1" applyFill="1" applyBorder="1" applyAlignment="1">
      <alignment horizontal="center" wrapText="1"/>
    </xf>
    <xf numFmtId="4" fontId="32" fillId="5" borderId="1" xfId="0" applyNumberFormat="1" applyFont="1" applyFill="1" applyBorder="1" applyAlignment="1">
      <alignment horizontal="center" vertical="center"/>
    </xf>
    <xf numFmtId="4" fontId="32" fillId="3" borderId="1" xfId="0" applyNumberFormat="1" applyFont="1" applyFill="1" applyBorder="1" applyAlignment="1">
      <alignment horizontal="center" vertical="center"/>
    </xf>
    <xf numFmtId="16" fontId="9" fillId="0" borderId="1" xfId="0" applyNumberFormat="1" applyFont="1" applyBorder="1" applyAlignment="1">
      <alignment horizontal="center" vertical="center"/>
    </xf>
    <xf numFmtId="17" fontId="9" fillId="0" borderId="1" xfId="0" applyNumberFormat="1" applyFont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left" indent="1"/>
    </xf>
    <xf numFmtId="0" fontId="34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4" fontId="0" fillId="7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33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 vertical="center"/>
    </xf>
    <xf numFmtId="0" fontId="34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textRotation="255"/>
    </xf>
    <xf numFmtId="4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255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164" fontId="0" fillId="0" borderId="5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 textRotation="255"/>
    </xf>
    <xf numFmtId="0" fontId="0" fillId="0" borderId="7" xfId="0" applyFont="1" applyFill="1" applyBorder="1" applyAlignment="1">
      <alignment horizontal="center" vertical="center" textRotation="255"/>
    </xf>
    <xf numFmtId="0" fontId="0" fillId="0" borderId="6" xfId="0" applyFont="1" applyFill="1" applyBorder="1" applyAlignment="1">
      <alignment horizontal="center" vertical="center" textRotation="255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textRotation="255"/>
    </xf>
    <xf numFmtId="0" fontId="7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textRotation="255"/>
    </xf>
    <xf numFmtId="0" fontId="0" fillId="0" borderId="7" xfId="0" applyFont="1" applyBorder="1" applyAlignment="1">
      <alignment horizontal="center" vertical="center" textRotation="255"/>
    </xf>
    <xf numFmtId="164" fontId="0" fillId="0" borderId="5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 textRotation="255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164" fontId="2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7" fillId="6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164" fontId="0" fillId="6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textRotation="255"/>
    </xf>
    <xf numFmtId="0" fontId="17" fillId="5" borderId="1" xfId="0" applyFont="1" applyFill="1" applyBorder="1" applyAlignment="1">
      <alignment horizontal="center"/>
    </xf>
    <xf numFmtId="0" fontId="29" fillId="10" borderId="1" xfId="0" applyNumberFormat="1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horizontal="center" vertical="center" wrapText="1"/>
    </xf>
    <xf numFmtId="164" fontId="0" fillId="10" borderId="1" xfId="0" applyNumberFormat="1" applyFill="1" applyBorder="1" applyAlignment="1">
      <alignment horizontal="center" vertical="center"/>
    </xf>
    <xf numFmtId="0" fontId="29" fillId="9" borderId="1" xfId="0" applyNumberFormat="1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textRotation="255"/>
    </xf>
    <xf numFmtId="0" fontId="29" fillId="9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 textRotation="255"/>
    </xf>
    <xf numFmtId="0" fontId="0" fillId="0" borderId="1" xfId="0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4" fontId="0" fillId="0" borderId="5" xfId="0" applyNumberFormat="1" applyFont="1" applyBorder="1" applyAlignment="1">
      <alignment horizontal="center" vertical="center"/>
    </xf>
    <xf numFmtId="4" fontId="0" fillId="0" borderId="7" xfId="0" applyNumberFormat="1" applyFont="1" applyBorder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4" fontId="0" fillId="7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textRotation="255"/>
    </xf>
    <xf numFmtId="0" fontId="34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4" fontId="9" fillId="7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255"/>
    </xf>
    <xf numFmtId="4" fontId="34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  <xf numFmtId="4" fontId="10" fillId="6" borderId="1" xfId="0" applyNumberFormat="1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 textRotation="255"/>
    </xf>
    <xf numFmtId="0" fontId="20" fillId="0" borderId="7" xfId="0" applyFont="1" applyBorder="1" applyAlignment="1">
      <alignment horizontal="center" vertical="center" textRotation="255"/>
    </xf>
    <xf numFmtId="0" fontId="20" fillId="0" borderId="6" xfId="0" applyFont="1" applyBorder="1" applyAlignment="1">
      <alignment horizontal="center" vertical="center" textRotation="255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" fontId="10" fillId="7" borderId="5" xfId="0" applyNumberFormat="1" applyFont="1" applyFill="1" applyBorder="1" applyAlignment="1">
      <alignment horizontal="center" vertical="center"/>
    </xf>
    <xf numFmtId="4" fontId="10" fillId="7" borderId="7" xfId="0" applyNumberFormat="1" applyFont="1" applyFill="1" applyBorder="1" applyAlignment="1">
      <alignment horizontal="center" vertical="center"/>
    </xf>
    <xf numFmtId="4" fontId="10" fillId="7" borderId="6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" fontId="0" fillId="7" borderId="1" xfId="0" applyNumberFormat="1" applyFont="1" applyFill="1" applyBorder="1"/>
    <xf numFmtId="0" fontId="33" fillId="0" borderId="1" xfId="0" applyFont="1" applyBorder="1" applyAlignment="1">
      <alignment horizontal="center" vertical="center" textRotation="255"/>
    </xf>
    <xf numFmtId="0" fontId="33" fillId="3" borderId="1" xfId="0" applyFont="1" applyFill="1" applyBorder="1" applyAlignment="1">
      <alignment horizontal="center"/>
    </xf>
    <xf numFmtId="0" fontId="32" fillId="0" borderId="1" xfId="0" applyFont="1" applyBorder="1"/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4" fontId="32" fillId="0" borderId="1" xfId="0" applyNumberFormat="1" applyFont="1" applyBorder="1" applyAlignment="1">
      <alignment horizontal="center" vertical="center"/>
    </xf>
    <xf numFmtId="4" fontId="32" fillId="7" borderId="1" xfId="0" applyNumberFormat="1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/>
    </xf>
    <xf numFmtId="0" fontId="33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/>
    <xf numFmtId="49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4" fontId="0" fillId="7" borderId="5" xfId="0" applyNumberFormat="1" applyFont="1" applyFill="1" applyBorder="1" applyAlignment="1">
      <alignment horizontal="center" vertical="center"/>
    </xf>
    <xf numFmtId="4" fontId="0" fillId="7" borderId="7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4" fontId="0" fillId="7" borderId="6" xfId="0" applyNumberFormat="1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164" fontId="0" fillId="7" borderId="5" xfId="0" applyNumberForma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164" fontId="0" fillId="7" borderId="7" xfId="0" applyNumberFormat="1" applyFill="1" applyBorder="1" applyAlignment="1">
      <alignment horizontal="center" vertical="center"/>
    </xf>
    <xf numFmtId="164" fontId="0" fillId="7" borderId="6" xfId="0" applyNumberFormat="1" applyFill="1" applyBorder="1" applyAlignment="1">
      <alignment horizontal="center" vertical="center"/>
    </xf>
    <xf numFmtId="0" fontId="0" fillId="0" borderId="5" xfId="0" applyBorder="1" applyAlignment="1">
      <alignment vertical="center" textRotation="255"/>
    </xf>
    <xf numFmtId="164" fontId="2" fillId="7" borderId="1" xfId="0" applyNumberFormat="1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/>
    </xf>
    <xf numFmtId="0" fontId="35" fillId="3" borderId="3" xfId="0" applyFont="1" applyFill="1" applyBorder="1" applyAlignment="1">
      <alignment horizontal="center"/>
    </xf>
    <xf numFmtId="0" fontId="35" fillId="3" borderId="4" xfId="0" applyFont="1" applyFill="1" applyBorder="1" applyAlignment="1">
      <alignment horizontal="center"/>
    </xf>
    <xf numFmtId="0" fontId="27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 vertical="center"/>
    </xf>
    <xf numFmtId="0" fontId="36" fillId="0" borderId="2" xfId="0" applyFont="1" applyBorder="1" applyAlignment="1">
      <alignment horizontal="left" vertical="center"/>
    </xf>
    <xf numFmtId="4" fontId="0" fillId="7" borderId="1" xfId="0" applyNumberFormat="1" applyFill="1" applyBorder="1"/>
    <xf numFmtId="0" fontId="37" fillId="5" borderId="1" xfId="0" applyFont="1" applyFill="1" applyBorder="1" applyAlignment="1">
      <alignment horizontal="center" wrapText="1"/>
    </xf>
    <xf numFmtId="0" fontId="29" fillId="5" borderId="1" xfId="0" applyNumberFormat="1" applyFont="1" applyFill="1" applyBorder="1" applyAlignment="1">
      <alignment horizontal="center" wrapText="1"/>
    </xf>
    <xf numFmtId="0" fontId="29" fillId="5" borderId="1" xfId="0" applyFont="1" applyFill="1" applyBorder="1" applyAlignment="1">
      <alignment horizontal="center" wrapText="1"/>
    </xf>
    <xf numFmtId="0" fontId="36" fillId="0" borderId="1" xfId="0" applyFont="1" applyBorder="1" applyAlignment="1">
      <alignment horizontal="left"/>
    </xf>
    <xf numFmtId="0" fontId="29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9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29" fillId="9" borderId="1" xfId="0" applyFont="1" applyFill="1" applyBorder="1" applyAlignment="1">
      <alignment horizontal="center" vertical="center"/>
    </xf>
    <xf numFmtId="0" fontId="35" fillId="5" borderId="1" xfId="0" applyFont="1" applyFill="1" applyBorder="1" applyAlignment="1">
      <alignment horizontal="center" wrapText="1"/>
    </xf>
    <xf numFmtId="0" fontId="27" fillId="9" borderId="1" xfId="0" applyFont="1" applyFill="1" applyBorder="1" applyAlignment="1">
      <alignment wrapText="1"/>
    </xf>
    <xf numFmtId="0" fontId="29" fillId="9" borderId="1" xfId="0" applyNumberFormat="1" applyFont="1" applyFill="1" applyBorder="1" applyAlignment="1">
      <alignment horizontal="center" wrapText="1"/>
    </xf>
    <xf numFmtId="0" fontId="29" fillId="9" borderId="1" xfId="0" applyFont="1" applyFill="1" applyBorder="1" applyAlignment="1">
      <alignment horizontal="center" wrapText="1"/>
    </xf>
    <xf numFmtId="0" fontId="24" fillId="5" borderId="1" xfId="0" applyFont="1" applyFill="1" applyBorder="1" applyAlignment="1">
      <alignment horizontal="center"/>
    </xf>
    <xf numFmtId="0" fontId="35" fillId="5" borderId="1" xfId="0" applyFont="1" applyFill="1" applyBorder="1" applyAlignment="1">
      <alignment horizontal="center" wrapText="1"/>
    </xf>
    <xf numFmtId="0" fontId="38" fillId="5" borderId="1" xfId="0" applyFont="1" applyFill="1" applyBorder="1" applyAlignment="1">
      <alignment horizontal="center"/>
    </xf>
    <xf numFmtId="0" fontId="39" fillId="9" borderId="1" xfId="0" applyFont="1" applyFill="1" applyBorder="1" applyAlignment="1">
      <alignment wrapText="1"/>
    </xf>
    <xf numFmtId="0" fontId="29" fillId="9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6" Type="http://schemas.openxmlformats.org/officeDocument/2006/relationships/image" Target="../media/image6.jpeg"/><Relationship Id="rId5" Type="http://schemas.openxmlformats.org/officeDocument/2006/relationships/image" Target="../media/image5.emf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97</xdr:row>
      <xdr:rowOff>276225</xdr:rowOff>
    </xdr:from>
    <xdr:to>
      <xdr:col>0</xdr:col>
      <xdr:colOff>609600</xdr:colOff>
      <xdr:row>102</xdr:row>
      <xdr:rowOff>171450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5458"/>
        <a:stretch>
          <a:fillRect/>
        </a:stretch>
      </xdr:blipFill>
      <xdr:spPr bwMode="auto">
        <a:xfrm>
          <a:off x="57150" y="26222325"/>
          <a:ext cx="7048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127</xdr:row>
      <xdr:rowOff>38100</xdr:rowOff>
    </xdr:from>
    <xdr:to>
      <xdr:col>0</xdr:col>
      <xdr:colOff>609600</xdr:colOff>
      <xdr:row>130</xdr:row>
      <xdr:rowOff>114300</xdr:rowOff>
    </xdr:to>
    <xdr:pic>
      <xdr:nvPicPr>
        <xdr:cNvPr id="3" name="Picture 21" descr="0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85" t="29411" r="60606" b="10295"/>
        <a:stretch>
          <a:fillRect/>
        </a:stretch>
      </xdr:blipFill>
      <xdr:spPr bwMode="auto">
        <a:xfrm>
          <a:off x="190500" y="34642425"/>
          <a:ext cx="5143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115</xdr:row>
      <xdr:rowOff>57150</xdr:rowOff>
    </xdr:from>
    <xdr:to>
      <xdr:col>0</xdr:col>
      <xdr:colOff>609600</xdr:colOff>
      <xdr:row>120</xdr:row>
      <xdr:rowOff>57150</xdr:rowOff>
    </xdr:to>
    <xdr:pic>
      <xdr:nvPicPr>
        <xdr:cNvPr id="4" name="Picture 30" descr="ENF2000-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1327725"/>
          <a:ext cx="8286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95250</xdr:rowOff>
    </xdr:from>
    <xdr:to>
      <xdr:col>0</xdr:col>
      <xdr:colOff>609600</xdr:colOff>
      <xdr:row>111</xdr:row>
      <xdr:rowOff>47625</xdr:rowOff>
    </xdr:to>
    <xdr:pic>
      <xdr:nvPicPr>
        <xdr:cNvPr id="5" name="Picture 36" descr="0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091" t="870" r="4005" b="30435"/>
        <a:stretch>
          <a:fillRect/>
        </a:stretch>
      </xdr:blipFill>
      <xdr:spPr bwMode="auto">
        <a:xfrm>
          <a:off x="0" y="29060775"/>
          <a:ext cx="8572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85725</xdr:rowOff>
    </xdr:from>
    <xdr:to>
      <xdr:col>0</xdr:col>
      <xdr:colOff>628650</xdr:colOff>
      <xdr:row>54</xdr:row>
      <xdr:rowOff>180975</xdr:rowOff>
    </xdr:to>
    <xdr:pic>
      <xdr:nvPicPr>
        <xdr:cNvPr id="6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39725"/>
          <a:ext cx="8858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64</xdr:row>
      <xdr:rowOff>133350</xdr:rowOff>
    </xdr:from>
    <xdr:to>
      <xdr:col>0</xdr:col>
      <xdr:colOff>609600</xdr:colOff>
      <xdr:row>67</xdr:row>
      <xdr:rowOff>0</xdr:rowOff>
    </xdr:to>
    <xdr:pic>
      <xdr:nvPicPr>
        <xdr:cNvPr id="7" name="Picture 38" descr="BRE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5887700"/>
          <a:ext cx="6191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85</xdr:row>
      <xdr:rowOff>257175</xdr:rowOff>
    </xdr:from>
    <xdr:to>
      <xdr:col>0</xdr:col>
      <xdr:colOff>561975</xdr:colOff>
      <xdr:row>86</xdr:row>
      <xdr:rowOff>1752600</xdr:rowOff>
    </xdr:to>
    <xdr:pic>
      <xdr:nvPicPr>
        <xdr:cNvPr id="8" name="Picture 1" descr="A TYPE SERIES MUFFER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3002875"/>
          <a:ext cx="523875" cy="3495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78</xdr:row>
      <xdr:rowOff>95250</xdr:rowOff>
    </xdr:from>
    <xdr:to>
      <xdr:col>0</xdr:col>
      <xdr:colOff>609600</xdr:colOff>
      <xdr:row>81</xdr:row>
      <xdr:rowOff>66675</xdr:rowOff>
    </xdr:to>
    <xdr:pic>
      <xdr:nvPicPr>
        <xdr:cNvPr id="9" name="Picture 16" descr="B TYPE EXHAUST MUFFLING THROTTLE VAVLE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9659600"/>
          <a:ext cx="4762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220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0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88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0" y="6082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0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PO%20Component%20price-l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невматика"/>
      <sheetName val="Пневмоцилиндры"/>
      <sheetName val="Фильтры"/>
      <sheetName val="Гидравлика"/>
      <sheetName val="Насосы и моторы"/>
      <sheetName val="Электродвигатели"/>
    </sheetNames>
    <sheetDataSet>
      <sheetData sheetId="0">
        <row r="2">
          <cell r="A2" t="str">
            <v>прайс на продукцию (в рублях) тел. (343) 201-90-99, 213-36-99</v>
          </cell>
        </row>
        <row r="157">
          <cell r="A157" t="str">
            <v>* цены могут изменяться без смены информации в прайс-листе. Точные цены на сегодняшний день уточняйте в отделе продаж по тел. (343) 201-90-99, 213-36-99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7"/>
  <sheetViews>
    <sheetView workbookViewId="0">
      <selection activeCell="I237" sqref="I237"/>
    </sheetView>
  </sheetViews>
  <sheetFormatPr defaultRowHeight="15" x14ac:dyDescent="0.25"/>
  <cols>
    <col min="1" max="1" width="9.7109375" customWidth="1"/>
    <col min="2" max="2" width="33.28515625" customWidth="1"/>
    <col min="3" max="3" width="10.42578125" customWidth="1"/>
    <col min="4" max="4" width="6.28515625" customWidth="1"/>
    <col min="5" max="5" width="14.85546875" customWidth="1"/>
    <col min="6" max="6" width="29.7109375" customWidth="1"/>
    <col min="7" max="7" width="11.140625" customWidth="1"/>
    <col min="10" max="10" width="9.140625" customWidth="1"/>
    <col min="12" max="12" width="9.140625" customWidth="1"/>
  </cols>
  <sheetData>
    <row r="1" spans="1:6" ht="21" x14ac:dyDescent="0.35">
      <c r="A1" s="219" t="s">
        <v>0</v>
      </c>
      <c r="B1" s="219"/>
      <c r="C1" s="219"/>
      <c r="D1" s="219"/>
      <c r="E1" s="219"/>
      <c r="F1" s="219"/>
    </row>
    <row r="2" spans="1:6" ht="18.75" x14ac:dyDescent="0.3">
      <c r="A2" s="220" t="s">
        <v>1</v>
      </c>
      <c r="B2" s="220"/>
      <c r="C2" s="220"/>
      <c r="D2" s="220"/>
      <c r="E2" s="220"/>
      <c r="F2" s="220"/>
    </row>
    <row r="3" spans="1:6" ht="18.75" x14ac:dyDescent="0.3">
      <c r="A3" s="178" t="str">
        <f>UPPER("пневматика")</f>
        <v>ПНЕВМАТИКА</v>
      </c>
      <c r="B3" s="178"/>
      <c r="C3" s="178"/>
      <c r="D3" s="178"/>
      <c r="E3" s="178"/>
      <c r="F3" s="178"/>
    </row>
    <row r="4" spans="1:6" ht="18.75" x14ac:dyDescent="0.3">
      <c r="A4" s="220" t="s">
        <v>2</v>
      </c>
      <c r="B4" s="220"/>
      <c r="C4" s="220"/>
      <c r="D4" s="220"/>
      <c r="E4" s="220"/>
      <c r="F4" s="220"/>
    </row>
    <row r="5" spans="1:6" ht="33.75" x14ac:dyDescent="0.25">
      <c r="A5" s="1"/>
      <c r="B5" s="2" t="s">
        <v>3</v>
      </c>
      <c r="C5" s="3" t="s">
        <v>4</v>
      </c>
      <c r="D5" s="3" t="s">
        <v>5</v>
      </c>
      <c r="E5" s="4" t="s">
        <v>6</v>
      </c>
      <c r="F5" s="5" t="s">
        <v>7</v>
      </c>
    </row>
    <row r="6" spans="1:6" ht="30" x14ac:dyDescent="0.25">
      <c r="A6" s="221" t="s">
        <v>8</v>
      </c>
      <c r="B6" s="6" t="s">
        <v>9</v>
      </c>
      <c r="C6" s="214" t="s">
        <v>10</v>
      </c>
      <c r="D6" s="214" t="s">
        <v>11</v>
      </c>
      <c r="E6" s="7">
        <v>3296.61</v>
      </c>
      <c r="F6" s="7">
        <f>E6*1.18</f>
        <v>3889.9998000000001</v>
      </c>
    </row>
    <row r="7" spans="1:6" ht="30" x14ac:dyDescent="0.25">
      <c r="A7" s="221"/>
      <c r="B7" s="6" t="s">
        <v>12</v>
      </c>
      <c r="C7" s="214"/>
      <c r="D7" s="214"/>
      <c r="E7" s="218">
        <v>2449.15</v>
      </c>
      <c r="F7" s="218">
        <f>E7*1.18</f>
        <v>2889.9969999999998</v>
      </c>
    </row>
    <row r="8" spans="1:6" ht="30" x14ac:dyDescent="0.25">
      <c r="A8" s="221"/>
      <c r="B8" s="6" t="s">
        <v>13</v>
      </c>
      <c r="C8" s="214"/>
      <c r="D8" s="214"/>
      <c r="E8" s="218"/>
      <c r="F8" s="218"/>
    </row>
    <row r="9" spans="1:6" ht="30" x14ac:dyDescent="0.25">
      <c r="A9" s="221"/>
      <c r="B9" s="8" t="s">
        <v>14</v>
      </c>
      <c r="C9" s="189" t="s">
        <v>15</v>
      </c>
      <c r="D9" s="189" t="s">
        <v>11</v>
      </c>
      <c r="E9" s="9">
        <v>3296.61</v>
      </c>
      <c r="F9" s="9">
        <f>E9*1.18</f>
        <v>3889.9998000000001</v>
      </c>
    </row>
    <row r="10" spans="1:6" ht="30" x14ac:dyDescent="0.25">
      <c r="A10" s="221"/>
      <c r="B10" s="8" t="s">
        <v>16</v>
      </c>
      <c r="C10" s="189"/>
      <c r="D10" s="189"/>
      <c r="E10" s="218">
        <v>2449.15</v>
      </c>
      <c r="F10" s="190">
        <f>E10*1.18</f>
        <v>2889.9969999999998</v>
      </c>
    </row>
    <row r="11" spans="1:6" ht="30" x14ac:dyDescent="0.25">
      <c r="A11" s="221"/>
      <c r="B11" s="8" t="s">
        <v>17</v>
      </c>
      <c r="C11" s="189"/>
      <c r="D11" s="189"/>
      <c r="E11" s="218"/>
      <c r="F11" s="190"/>
    </row>
    <row r="12" spans="1:6" ht="30" x14ac:dyDescent="0.25">
      <c r="A12" s="221"/>
      <c r="B12" s="6" t="s">
        <v>18</v>
      </c>
      <c r="C12" s="189"/>
      <c r="D12" s="214" t="s">
        <v>19</v>
      </c>
      <c r="E12" s="7">
        <v>2533.9</v>
      </c>
      <c r="F12" s="7">
        <v>3290</v>
      </c>
    </row>
    <row r="13" spans="1:6" ht="30" x14ac:dyDescent="0.25">
      <c r="A13" s="221"/>
      <c r="B13" s="6" t="s">
        <v>20</v>
      </c>
      <c r="C13" s="189"/>
      <c r="D13" s="214"/>
      <c r="E13" s="218">
        <v>3118.64</v>
      </c>
      <c r="F13" s="218">
        <f>E13*1.18</f>
        <v>3679.9951999999998</v>
      </c>
    </row>
    <row r="14" spans="1:6" ht="30" x14ac:dyDescent="0.25">
      <c r="A14" s="221"/>
      <c r="B14" s="6" t="s">
        <v>21</v>
      </c>
      <c r="C14" s="189"/>
      <c r="D14" s="214"/>
      <c r="E14" s="218"/>
      <c r="F14" s="218"/>
    </row>
    <row r="15" spans="1:6" ht="30" x14ac:dyDescent="0.25">
      <c r="A15" s="221"/>
      <c r="B15" s="8" t="s">
        <v>22</v>
      </c>
      <c r="C15" s="189" t="s">
        <v>23</v>
      </c>
      <c r="D15" s="189" t="s">
        <v>11</v>
      </c>
      <c r="E15" s="9">
        <v>4144.067</v>
      </c>
      <c r="F15" s="9">
        <f>E15*1.18</f>
        <v>4889.9990600000001</v>
      </c>
    </row>
    <row r="16" spans="1:6" ht="30" x14ac:dyDescent="0.25">
      <c r="A16" s="221"/>
      <c r="B16" s="8" t="s">
        <v>24</v>
      </c>
      <c r="C16" s="189"/>
      <c r="D16" s="189"/>
      <c r="E16" s="9">
        <v>3635.5929999999998</v>
      </c>
      <c r="F16" s="9">
        <f>E16*1.18</f>
        <v>4289.9997399999993</v>
      </c>
    </row>
    <row r="17" spans="1:6" ht="30" x14ac:dyDescent="0.25">
      <c r="A17" s="221"/>
      <c r="B17" s="6" t="s">
        <v>25</v>
      </c>
      <c r="C17" s="189"/>
      <c r="D17" s="214" t="s">
        <v>19</v>
      </c>
      <c r="E17" s="7">
        <v>3635.59</v>
      </c>
      <c r="F17" s="7">
        <f>E17*1.18</f>
        <v>4289.9961999999996</v>
      </c>
    </row>
    <row r="18" spans="1:6" ht="30" x14ac:dyDescent="0.25">
      <c r="A18" s="221"/>
      <c r="B18" s="6" t="s">
        <v>26</v>
      </c>
      <c r="C18" s="189"/>
      <c r="D18" s="214"/>
      <c r="E18" s="9">
        <v>3296.61</v>
      </c>
      <c r="F18" s="7">
        <f>E18*1.18</f>
        <v>3889.9998000000001</v>
      </c>
    </row>
    <row r="19" spans="1:6" x14ac:dyDescent="0.25">
      <c r="A19" s="221"/>
      <c r="B19" s="215" t="s">
        <v>27</v>
      </c>
      <c r="C19" s="216"/>
      <c r="D19" s="216"/>
      <c r="E19" s="216"/>
      <c r="F19" s="217"/>
    </row>
    <row r="20" spans="1:6" x14ac:dyDescent="0.25">
      <c r="A20" s="221"/>
      <c r="B20" s="211" t="s">
        <v>28</v>
      </c>
      <c r="C20" s="211"/>
      <c r="D20" s="211"/>
      <c r="E20" s="190"/>
      <c r="F20" s="190">
        <v>1290</v>
      </c>
    </row>
    <row r="21" spans="1:6" x14ac:dyDescent="0.25">
      <c r="A21" s="221"/>
      <c r="B21" s="211" t="s">
        <v>29</v>
      </c>
      <c r="C21" s="211"/>
      <c r="D21" s="211"/>
      <c r="E21" s="190"/>
      <c r="F21" s="190"/>
    </row>
    <row r="22" spans="1:6" x14ac:dyDescent="0.25">
      <c r="A22" s="221"/>
    </row>
    <row r="23" spans="1:6" x14ac:dyDescent="0.25">
      <c r="A23" s="221"/>
      <c r="B23" s="10" t="s">
        <v>30</v>
      </c>
      <c r="C23" s="11"/>
      <c r="D23" s="11"/>
      <c r="E23" s="12">
        <v>419.25</v>
      </c>
      <c r="F23" s="9">
        <v>490</v>
      </c>
    </row>
    <row r="24" spans="1:6" x14ac:dyDescent="0.25">
      <c r="A24" s="221"/>
      <c r="B24" s="10" t="s">
        <v>31</v>
      </c>
      <c r="C24" s="13"/>
      <c r="D24" s="13"/>
      <c r="E24" s="12">
        <v>54</v>
      </c>
      <c r="F24" s="9">
        <f>E24*1.18</f>
        <v>63.72</v>
      </c>
    </row>
    <row r="25" spans="1:6" x14ac:dyDescent="0.25">
      <c r="A25" s="203" t="s">
        <v>32</v>
      </c>
      <c r="B25" s="14" t="s">
        <v>33</v>
      </c>
      <c r="C25" s="189" t="s">
        <v>34</v>
      </c>
      <c r="D25" s="189" t="s">
        <v>35</v>
      </c>
      <c r="E25" s="190"/>
      <c r="F25" s="190">
        <v>890</v>
      </c>
    </row>
    <row r="26" spans="1:6" x14ac:dyDescent="0.25">
      <c r="A26" s="203"/>
      <c r="B26" s="14" t="s">
        <v>36</v>
      </c>
      <c r="C26" s="189"/>
      <c r="D26" s="189"/>
      <c r="E26" s="190"/>
      <c r="F26" s="190"/>
    </row>
    <row r="27" spans="1:6" x14ac:dyDescent="0.25">
      <c r="A27" s="203"/>
      <c r="B27" s="14" t="s">
        <v>37</v>
      </c>
      <c r="C27" s="189"/>
      <c r="D27" s="189"/>
      <c r="E27" s="190"/>
      <c r="F27" s="190"/>
    </row>
    <row r="28" spans="1:6" x14ac:dyDescent="0.25">
      <c r="A28" s="203"/>
      <c r="B28" s="14" t="s">
        <v>38</v>
      </c>
      <c r="C28" s="189"/>
      <c r="D28" s="189"/>
      <c r="E28" s="190"/>
      <c r="F28" s="190"/>
    </row>
    <row r="29" spans="1:6" x14ac:dyDescent="0.25">
      <c r="A29" s="203"/>
      <c r="B29" s="14" t="s">
        <v>39</v>
      </c>
      <c r="C29" s="189"/>
      <c r="D29" s="189"/>
      <c r="E29" s="190"/>
      <c r="F29" s="190"/>
    </row>
    <row r="30" spans="1:6" x14ac:dyDescent="0.25">
      <c r="A30" s="203"/>
      <c r="B30" s="14" t="s">
        <v>40</v>
      </c>
      <c r="C30" s="189"/>
      <c r="D30" s="189"/>
      <c r="E30" s="190"/>
      <c r="F30" s="190"/>
    </row>
    <row r="31" spans="1:6" x14ac:dyDescent="0.25">
      <c r="A31" s="203"/>
      <c r="B31" s="14" t="s">
        <v>41</v>
      </c>
      <c r="C31" s="189"/>
      <c r="D31" s="189"/>
      <c r="E31" s="190"/>
      <c r="F31" s="190"/>
    </row>
    <row r="32" spans="1:6" x14ac:dyDescent="0.25">
      <c r="A32" s="203"/>
      <c r="B32" s="14" t="s">
        <v>42</v>
      </c>
      <c r="C32" s="189"/>
      <c r="D32" s="189"/>
      <c r="E32" s="190"/>
      <c r="F32" s="190"/>
    </row>
    <row r="33" spans="1:6" x14ac:dyDescent="0.25">
      <c r="A33" s="204" t="s">
        <v>43</v>
      </c>
      <c r="B33" s="205"/>
      <c r="C33" s="205"/>
      <c r="D33" s="205"/>
      <c r="E33" s="205"/>
      <c r="F33" s="206"/>
    </row>
    <row r="34" spans="1:6" x14ac:dyDescent="0.25">
      <c r="A34" s="203" t="s">
        <v>44</v>
      </c>
      <c r="B34" s="15" t="s">
        <v>45</v>
      </c>
      <c r="C34" s="189" t="s">
        <v>46</v>
      </c>
      <c r="D34" s="189" t="s">
        <v>47</v>
      </c>
      <c r="E34" s="167"/>
      <c r="F34" s="167">
        <v>990</v>
      </c>
    </row>
    <row r="35" spans="1:6" x14ac:dyDescent="0.25">
      <c r="A35" s="203"/>
      <c r="B35" s="15" t="s">
        <v>48</v>
      </c>
      <c r="C35" s="212"/>
      <c r="D35" s="213"/>
      <c r="E35" s="167"/>
      <c r="F35" s="167"/>
    </row>
    <row r="36" spans="1:6" x14ac:dyDescent="0.25">
      <c r="A36" s="203"/>
      <c r="B36" s="15" t="s">
        <v>49</v>
      </c>
      <c r="C36" s="212"/>
      <c r="D36" s="213"/>
      <c r="E36" s="167"/>
      <c r="F36" s="167"/>
    </row>
    <row r="37" spans="1:6" ht="45" x14ac:dyDescent="0.25">
      <c r="A37" s="203"/>
      <c r="B37" s="16" t="s">
        <v>50</v>
      </c>
      <c r="C37" s="212"/>
      <c r="D37" s="17" t="s">
        <v>19</v>
      </c>
      <c r="E37" s="167"/>
      <c r="F37" s="167"/>
    </row>
    <row r="38" spans="1:6" ht="45" x14ac:dyDescent="0.25">
      <c r="A38" s="203"/>
      <c r="B38" s="16" t="s">
        <v>51</v>
      </c>
      <c r="C38" s="212"/>
      <c r="D38" s="17" t="s">
        <v>19</v>
      </c>
      <c r="E38" s="167"/>
      <c r="F38" s="167"/>
    </row>
    <row r="39" spans="1:6" ht="45" x14ac:dyDescent="0.25">
      <c r="A39" s="203"/>
      <c r="B39" s="15" t="s">
        <v>52</v>
      </c>
      <c r="C39" s="212"/>
      <c r="D39" s="17" t="s">
        <v>19</v>
      </c>
      <c r="E39" s="167"/>
      <c r="F39" s="167"/>
    </row>
    <row r="40" spans="1:6" ht="45" x14ac:dyDescent="0.25">
      <c r="A40" s="203"/>
      <c r="B40" s="18" t="s">
        <v>53</v>
      </c>
      <c r="C40" s="212"/>
      <c r="D40" s="19" t="s">
        <v>54</v>
      </c>
      <c r="E40" s="20"/>
      <c r="F40" s="20">
        <v>1990</v>
      </c>
    </row>
    <row r="41" spans="1:6" x14ac:dyDescent="0.25">
      <c r="A41" s="204" t="s">
        <v>55</v>
      </c>
      <c r="B41" s="205"/>
      <c r="C41" s="205"/>
      <c r="D41" s="205"/>
      <c r="E41" s="205"/>
      <c r="F41" s="206"/>
    </row>
    <row r="42" spans="1:6" ht="33.75" x14ac:dyDescent="0.25">
      <c r="A42" s="2"/>
      <c r="B42" s="2" t="str">
        <f>A41</f>
        <v>Пневмораспределитель  У71 трехлинейный сдвоенный</v>
      </c>
      <c r="C42" s="3" t="s">
        <v>4</v>
      </c>
      <c r="D42" s="3" t="s">
        <v>5</v>
      </c>
      <c r="E42" s="4" t="s">
        <v>6</v>
      </c>
      <c r="F42" s="5" t="s">
        <v>7</v>
      </c>
    </row>
    <row r="43" spans="1:6" x14ac:dyDescent="0.25">
      <c r="A43" s="203" t="s">
        <v>56</v>
      </c>
      <c r="B43" s="21" t="s">
        <v>57</v>
      </c>
      <c r="C43" s="17" t="s">
        <v>15</v>
      </c>
      <c r="D43" s="189" t="s">
        <v>58</v>
      </c>
      <c r="E43" s="167"/>
      <c r="F43" s="167">
        <v>16900</v>
      </c>
    </row>
    <row r="44" spans="1:6" x14ac:dyDescent="0.25">
      <c r="A44" s="203"/>
      <c r="B44" s="21" t="s">
        <v>59</v>
      </c>
      <c r="C44" s="17" t="s">
        <v>60</v>
      </c>
      <c r="D44" s="189"/>
      <c r="E44" s="167"/>
      <c r="F44" s="167"/>
    </row>
    <row r="45" spans="1:6" x14ac:dyDescent="0.25">
      <c r="A45" s="203"/>
      <c r="B45" s="21" t="s">
        <v>61</v>
      </c>
      <c r="C45" s="17" t="s">
        <v>62</v>
      </c>
      <c r="D45" s="189"/>
      <c r="E45" s="9"/>
      <c r="F45" s="9">
        <v>28000</v>
      </c>
    </row>
    <row r="46" spans="1:6" x14ac:dyDescent="0.25">
      <c r="A46" s="203"/>
      <c r="B46" s="211" t="s">
        <v>63</v>
      </c>
      <c r="C46" s="211"/>
      <c r="D46" s="211"/>
      <c r="E46" s="9"/>
      <c r="F46" s="9">
        <v>4900</v>
      </c>
    </row>
    <row r="47" spans="1:6" x14ac:dyDescent="0.25">
      <c r="A47" s="204" t="s">
        <v>64</v>
      </c>
      <c r="B47" s="205"/>
      <c r="C47" s="205"/>
      <c r="D47" s="205"/>
      <c r="E47" s="205"/>
      <c r="F47" s="206"/>
    </row>
    <row r="48" spans="1:6" ht="33.75" x14ac:dyDescent="0.25">
      <c r="A48" s="203" t="s">
        <v>65</v>
      </c>
      <c r="B48" s="22" t="str">
        <f>A47</f>
        <v>пневмораспределитель крановый с ручным управлением</v>
      </c>
      <c r="C48" s="3" t="s">
        <v>4</v>
      </c>
      <c r="D48" s="3" t="s">
        <v>5</v>
      </c>
      <c r="E48" s="4" t="s">
        <v>6</v>
      </c>
      <c r="F48" s="5" t="s">
        <v>7</v>
      </c>
    </row>
    <row r="49" spans="1:6" ht="25.5" x14ac:dyDescent="0.25">
      <c r="A49" s="203"/>
      <c r="B49" s="23" t="s">
        <v>66</v>
      </c>
      <c r="C49" s="189" t="s">
        <v>67</v>
      </c>
      <c r="D49" s="189" t="s">
        <v>68</v>
      </c>
      <c r="E49" s="210"/>
      <c r="F49" s="167">
        <v>1390</v>
      </c>
    </row>
    <row r="50" spans="1:6" x14ac:dyDescent="0.25">
      <c r="A50" s="203"/>
      <c r="B50" s="23" t="s">
        <v>69</v>
      </c>
      <c r="C50" s="189"/>
      <c r="D50" s="189"/>
      <c r="E50" s="210"/>
      <c r="F50" s="167"/>
    </row>
    <row r="51" spans="1:6" ht="25.5" x14ac:dyDescent="0.25">
      <c r="A51" s="203"/>
      <c r="B51" s="23" t="s">
        <v>70</v>
      </c>
      <c r="C51" s="189" t="s">
        <v>10</v>
      </c>
      <c r="D51" s="189"/>
      <c r="E51" s="210"/>
      <c r="F51" s="167"/>
    </row>
    <row r="52" spans="1:6" x14ac:dyDescent="0.25">
      <c r="A52" s="203"/>
      <c r="B52" s="23" t="s">
        <v>71</v>
      </c>
      <c r="C52" s="189"/>
      <c r="D52" s="189"/>
      <c r="E52" s="210"/>
      <c r="F52" s="167"/>
    </row>
    <row r="53" spans="1:6" ht="25.5" x14ac:dyDescent="0.25">
      <c r="A53" s="203"/>
      <c r="B53" s="23" t="s">
        <v>72</v>
      </c>
      <c r="C53" s="189" t="s">
        <v>15</v>
      </c>
      <c r="D53" s="189"/>
      <c r="E53" s="210"/>
      <c r="F53" s="167"/>
    </row>
    <row r="54" spans="1:6" x14ac:dyDescent="0.25">
      <c r="A54" s="203"/>
      <c r="B54" s="24" t="s">
        <v>73</v>
      </c>
      <c r="C54" s="189"/>
      <c r="D54" s="189"/>
      <c r="E54" s="210"/>
      <c r="F54" s="167"/>
    </row>
    <row r="55" spans="1:6" ht="25.5" x14ac:dyDescent="0.25">
      <c r="A55" s="203"/>
      <c r="B55" s="23" t="s">
        <v>74</v>
      </c>
      <c r="C55" s="189" t="s">
        <v>67</v>
      </c>
      <c r="D55" s="189" t="s">
        <v>75</v>
      </c>
      <c r="E55" s="210"/>
      <c r="F55" s="167"/>
    </row>
    <row r="56" spans="1:6" x14ac:dyDescent="0.25">
      <c r="A56" s="203"/>
      <c r="B56" s="24" t="s">
        <v>76</v>
      </c>
      <c r="C56" s="189"/>
      <c r="D56" s="189"/>
      <c r="E56" s="210"/>
      <c r="F56" s="167"/>
    </row>
    <row r="57" spans="1:6" x14ac:dyDescent="0.25">
      <c r="A57" s="203"/>
      <c r="B57" s="23" t="s">
        <v>77</v>
      </c>
      <c r="C57" s="189" t="s">
        <v>10</v>
      </c>
      <c r="D57" s="189"/>
      <c r="E57" s="210"/>
      <c r="F57" s="167"/>
    </row>
    <row r="58" spans="1:6" x14ac:dyDescent="0.25">
      <c r="A58" s="203"/>
      <c r="B58" s="24" t="s">
        <v>78</v>
      </c>
      <c r="C58" s="189"/>
      <c r="D58" s="189"/>
      <c r="E58" s="210"/>
      <c r="F58" s="167"/>
    </row>
    <row r="59" spans="1:6" x14ac:dyDescent="0.25">
      <c r="A59" s="203"/>
      <c r="B59" s="23" t="s">
        <v>79</v>
      </c>
      <c r="C59" s="189" t="s">
        <v>15</v>
      </c>
      <c r="D59" s="189"/>
      <c r="E59" s="210"/>
      <c r="F59" s="167"/>
    </row>
    <row r="60" spans="1:6" x14ac:dyDescent="0.25">
      <c r="A60" s="203"/>
      <c r="B60" s="24" t="s">
        <v>80</v>
      </c>
      <c r="C60" s="189"/>
      <c r="D60" s="189"/>
      <c r="E60" s="210"/>
      <c r="F60" s="167"/>
    </row>
    <row r="61" spans="1:6" ht="25.5" x14ac:dyDescent="0.25">
      <c r="A61" s="203"/>
      <c r="B61" s="23" t="s">
        <v>81</v>
      </c>
      <c r="C61" s="17" t="s">
        <v>10</v>
      </c>
      <c r="D61" s="189"/>
      <c r="E61" s="25"/>
      <c r="F61" s="25">
        <v>1900</v>
      </c>
    </row>
    <row r="62" spans="1:6" x14ac:dyDescent="0.25">
      <c r="A62" s="204" t="s">
        <v>82</v>
      </c>
      <c r="B62" s="205"/>
      <c r="C62" s="205"/>
      <c r="D62" s="205"/>
      <c r="E62" s="205"/>
      <c r="F62" s="206"/>
    </row>
    <row r="63" spans="1:6" ht="33.75" x14ac:dyDescent="0.25">
      <c r="A63" s="26"/>
      <c r="B63" s="27" t="str">
        <f>A62</f>
        <v>пневмодроссели с обратным клапаном</v>
      </c>
      <c r="C63" s="3" t="s">
        <v>4</v>
      </c>
      <c r="D63" s="3" t="s">
        <v>5</v>
      </c>
      <c r="E63" s="4" t="s">
        <v>6</v>
      </c>
      <c r="F63" s="5" t="s">
        <v>7</v>
      </c>
    </row>
    <row r="64" spans="1:6" x14ac:dyDescent="0.25">
      <c r="A64" s="203" t="s">
        <v>83</v>
      </c>
      <c r="B64" s="28" t="s">
        <v>84</v>
      </c>
      <c r="C64" s="17" t="s">
        <v>34</v>
      </c>
      <c r="D64" s="189" t="s">
        <v>35</v>
      </c>
      <c r="E64" s="9"/>
      <c r="F64" s="9">
        <v>390</v>
      </c>
    </row>
    <row r="65" spans="1:6" x14ac:dyDescent="0.25">
      <c r="A65" s="203"/>
      <c r="B65" s="28" t="s">
        <v>85</v>
      </c>
      <c r="C65" s="17" t="s">
        <v>67</v>
      </c>
      <c r="D65" s="189"/>
      <c r="E65" s="9"/>
      <c r="F65" s="9">
        <v>390</v>
      </c>
    </row>
    <row r="66" spans="1:6" x14ac:dyDescent="0.25">
      <c r="A66" s="203"/>
      <c r="B66" s="28" t="s">
        <v>86</v>
      </c>
      <c r="C66" s="17" t="s">
        <v>10</v>
      </c>
      <c r="D66" s="189"/>
      <c r="E66" s="9"/>
      <c r="F66" s="9">
        <v>450</v>
      </c>
    </row>
    <row r="67" spans="1:6" x14ac:dyDescent="0.25">
      <c r="A67" s="203"/>
      <c r="B67" s="28" t="s">
        <v>87</v>
      </c>
      <c r="C67" s="17" t="s">
        <v>15</v>
      </c>
      <c r="D67" s="189"/>
      <c r="E67" s="9"/>
      <c r="F67" s="9">
        <v>590</v>
      </c>
    </row>
    <row r="68" spans="1:6" x14ac:dyDescent="0.25">
      <c r="A68" s="203"/>
      <c r="B68" s="28" t="s">
        <v>88</v>
      </c>
      <c r="C68" s="17" t="s">
        <v>89</v>
      </c>
      <c r="D68" s="189"/>
      <c r="E68" s="9"/>
      <c r="F68" s="196">
        <v>750</v>
      </c>
    </row>
    <row r="69" spans="1:6" x14ac:dyDescent="0.25">
      <c r="A69" s="203"/>
      <c r="B69" s="28" t="s">
        <v>90</v>
      </c>
      <c r="C69" s="17" t="s">
        <v>91</v>
      </c>
      <c r="D69" s="189"/>
      <c r="E69" s="9"/>
      <c r="F69" s="198"/>
    </row>
    <row r="70" spans="1:6" x14ac:dyDescent="0.25">
      <c r="A70" s="204" t="s">
        <v>92</v>
      </c>
      <c r="B70" s="205"/>
      <c r="C70" s="205"/>
      <c r="D70" s="205"/>
      <c r="E70" s="205"/>
      <c r="F70" s="206"/>
    </row>
    <row r="71" spans="1:6" ht="33.75" x14ac:dyDescent="0.25">
      <c r="A71" s="29"/>
      <c r="B71" s="30" t="str">
        <f>A70</f>
        <v>Пневмодроссель тормозной ПДТ</v>
      </c>
      <c r="C71" s="3" t="s">
        <v>4</v>
      </c>
      <c r="D71" s="3" t="s">
        <v>5</v>
      </c>
      <c r="E71" s="4" t="s">
        <v>6</v>
      </c>
      <c r="F71" s="5" t="s">
        <v>7</v>
      </c>
    </row>
    <row r="72" spans="1:6" x14ac:dyDescent="0.25">
      <c r="A72" s="203" t="s">
        <v>93</v>
      </c>
      <c r="B72" s="31" t="s">
        <v>94</v>
      </c>
      <c r="C72" s="17" t="s">
        <v>10</v>
      </c>
      <c r="D72" s="189" t="s">
        <v>35</v>
      </c>
      <c r="E72" s="9"/>
      <c r="F72" s="9">
        <v>690</v>
      </c>
    </row>
    <row r="73" spans="1:6" x14ac:dyDescent="0.25">
      <c r="A73" s="203"/>
      <c r="B73" s="31" t="s">
        <v>95</v>
      </c>
      <c r="C73" s="17" t="s">
        <v>15</v>
      </c>
      <c r="D73" s="189"/>
      <c r="E73" s="9"/>
      <c r="F73" s="9">
        <v>790</v>
      </c>
    </row>
    <row r="74" spans="1:6" x14ac:dyDescent="0.25">
      <c r="A74" s="203"/>
      <c r="B74" s="31" t="s">
        <v>96</v>
      </c>
      <c r="C74" s="17" t="s">
        <v>91</v>
      </c>
      <c r="D74" s="189"/>
      <c r="E74" s="196"/>
      <c r="F74" s="196">
        <v>990</v>
      </c>
    </row>
    <row r="75" spans="1:6" x14ac:dyDescent="0.25">
      <c r="A75" s="203"/>
      <c r="B75" s="31" t="s">
        <v>97</v>
      </c>
      <c r="C75" s="17" t="s">
        <v>91</v>
      </c>
      <c r="D75" s="189"/>
      <c r="E75" s="198"/>
      <c r="F75" s="198"/>
    </row>
    <row r="76" spans="1:6" x14ac:dyDescent="0.25">
      <c r="A76" s="204" t="s">
        <v>98</v>
      </c>
      <c r="B76" s="205"/>
      <c r="C76" s="205"/>
      <c r="D76" s="205"/>
      <c r="E76" s="205"/>
      <c r="F76" s="206"/>
    </row>
    <row r="77" spans="1:6" ht="33.75" x14ac:dyDescent="0.25">
      <c r="A77" s="29"/>
      <c r="B77" s="30" t="str">
        <f>A76</f>
        <v>Пневмодроссель с глушителем П-ДГ</v>
      </c>
      <c r="C77" s="3" t="s">
        <v>4</v>
      </c>
      <c r="D77" s="3" t="s">
        <v>5</v>
      </c>
      <c r="E77" s="4" t="s">
        <v>6</v>
      </c>
      <c r="F77" s="5" t="s">
        <v>7</v>
      </c>
    </row>
    <row r="78" spans="1:6" x14ac:dyDescent="0.25">
      <c r="A78" s="207"/>
      <c r="B78" s="13" t="s">
        <v>99</v>
      </c>
      <c r="C78" s="17" t="s">
        <v>34</v>
      </c>
      <c r="D78" s="183" t="s">
        <v>35</v>
      </c>
      <c r="E78" s="32"/>
      <c r="F78" s="32">
        <v>390</v>
      </c>
    </row>
    <row r="79" spans="1:6" x14ac:dyDescent="0.25">
      <c r="A79" s="208"/>
      <c r="B79" s="13" t="s">
        <v>100</v>
      </c>
      <c r="C79" s="17" t="s">
        <v>67</v>
      </c>
      <c r="D79" s="184"/>
      <c r="E79" s="32"/>
      <c r="F79" s="32">
        <v>390</v>
      </c>
    </row>
    <row r="80" spans="1:6" x14ac:dyDescent="0.25">
      <c r="A80" s="208"/>
      <c r="B80" s="13" t="s">
        <v>101</v>
      </c>
      <c r="C80" s="17" t="s">
        <v>10</v>
      </c>
      <c r="D80" s="184"/>
      <c r="E80" s="32"/>
      <c r="F80" s="32">
        <v>490</v>
      </c>
    </row>
    <row r="81" spans="1:6" x14ac:dyDescent="0.25">
      <c r="A81" s="208"/>
      <c r="B81" s="13" t="s">
        <v>102</v>
      </c>
      <c r="C81" s="17" t="s">
        <v>15</v>
      </c>
      <c r="D81" s="184"/>
      <c r="E81" s="32"/>
      <c r="F81" s="32">
        <v>490</v>
      </c>
    </row>
    <row r="82" spans="1:6" x14ac:dyDescent="0.25">
      <c r="A82" s="208"/>
      <c r="B82" s="13" t="s">
        <v>103</v>
      </c>
      <c r="C82" s="17" t="s">
        <v>89</v>
      </c>
      <c r="D82" s="184"/>
      <c r="E82" s="32"/>
      <c r="F82" s="32">
        <v>990</v>
      </c>
    </row>
    <row r="83" spans="1:6" x14ac:dyDescent="0.25">
      <c r="A83" s="209"/>
      <c r="B83" s="13" t="s">
        <v>104</v>
      </c>
      <c r="C83" s="17" t="s">
        <v>60</v>
      </c>
      <c r="D83" s="185"/>
      <c r="E83" s="32"/>
      <c r="F83" s="32">
        <v>1090</v>
      </c>
    </row>
    <row r="84" spans="1:6" x14ac:dyDescent="0.25">
      <c r="A84" s="179" t="s">
        <v>105</v>
      </c>
      <c r="B84" s="179"/>
      <c r="C84" s="179"/>
      <c r="D84" s="179"/>
      <c r="E84" s="179"/>
      <c r="F84" s="179"/>
    </row>
    <row r="85" spans="1:6" ht="33.75" x14ac:dyDescent="0.25">
      <c r="A85" s="29"/>
      <c r="B85" s="30" t="str">
        <f>A84</f>
        <v>пневмоглушители</v>
      </c>
      <c r="C85" s="3" t="s">
        <v>4</v>
      </c>
      <c r="D85" s="3" t="s">
        <v>5</v>
      </c>
      <c r="E85" s="4" t="s">
        <v>6</v>
      </c>
      <c r="F85" s="5" t="s">
        <v>7</v>
      </c>
    </row>
    <row r="86" spans="1:6" ht="157.5" x14ac:dyDescent="0.25">
      <c r="A86" s="194"/>
      <c r="B86" s="33" t="s">
        <v>106</v>
      </c>
      <c r="C86" s="17" t="s">
        <v>10</v>
      </c>
      <c r="D86" s="34" t="s">
        <v>107</v>
      </c>
      <c r="E86" s="35"/>
      <c r="F86" s="199">
        <v>390</v>
      </c>
    </row>
    <row r="87" spans="1:6" ht="157.5" x14ac:dyDescent="0.25">
      <c r="A87" s="195"/>
      <c r="B87" s="33" t="s">
        <v>108</v>
      </c>
      <c r="C87" s="17" t="s">
        <v>15</v>
      </c>
      <c r="D87" s="34" t="s">
        <v>107</v>
      </c>
      <c r="E87" s="35"/>
      <c r="F87" s="201"/>
    </row>
    <row r="88" spans="1:6" ht="101.25" customHeight="1" x14ac:dyDescent="0.25">
      <c r="A88" s="202"/>
      <c r="B88" s="36" t="s">
        <v>109</v>
      </c>
      <c r="C88" s="17" t="s">
        <v>89</v>
      </c>
      <c r="D88" s="34" t="s">
        <v>107</v>
      </c>
      <c r="E88" s="9"/>
      <c r="F88" s="9">
        <v>490</v>
      </c>
    </row>
    <row r="89" spans="1:6" x14ac:dyDescent="0.25">
      <c r="A89" s="179" t="s">
        <v>110</v>
      </c>
      <c r="B89" s="179"/>
      <c r="C89" s="179"/>
      <c r="D89" s="179"/>
      <c r="E89" s="179"/>
      <c r="F89" s="179"/>
    </row>
    <row r="90" spans="1:6" ht="33.75" x14ac:dyDescent="0.25">
      <c r="A90" s="29"/>
      <c r="B90" s="30" t="str">
        <f>A89</f>
        <v>пневмоклапаны</v>
      </c>
      <c r="C90" s="3" t="s">
        <v>4</v>
      </c>
      <c r="D90" s="3" t="s">
        <v>5</v>
      </c>
      <c r="E90" s="4" t="s">
        <v>6</v>
      </c>
      <c r="F90" s="5" t="s">
        <v>7</v>
      </c>
    </row>
    <row r="91" spans="1:6" ht="45" x14ac:dyDescent="0.25">
      <c r="A91" s="26"/>
      <c r="B91" s="21" t="s">
        <v>111</v>
      </c>
      <c r="C91" s="17" t="s">
        <v>15</v>
      </c>
      <c r="D91" s="17" t="s">
        <v>112</v>
      </c>
      <c r="E91" s="9"/>
      <c r="F91" s="9">
        <v>4290</v>
      </c>
    </row>
    <row r="92" spans="1:6" x14ac:dyDescent="0.25">
      <c r="A92" s="179" t="s">
        <v>113</v>
      </c>
      <c r="B92" s="179"/>
      <c r="C92" s="179"/>
      <c r="D92" s="179"/>
      <c r="E92" s="179"/>
      <c r="F92" s="179"/>
    </row>
    <row r="93" spans="1:6" ht="33.75" x14ac:dyDescent="0.25">
      <c r="A93" s="29"/>
      <c r="B93" s="30" t="str">
        <f>A92</f>
        <v>пневмоклапаны обратные</v>
      </c>
      <c r="C93" s="3" t="s">
        <v>4</v>
      </c>
      <c r="D93" s="3" t="s">
        <v>5</v>
      </c>
      <c r="E93" s="4" t="s">
        <v>6</v>
      </c>
      <c r="F93" s="5" t="s">
        <v>7</v>
      </c>
    </row>
    <row r="94" spans="1:6" ht="22.5" x14ac:dyDescent="0.25">
      <c r="A94" s="194" t="s">
        <v>114</v>
      </c>
      <c r="B94" s="21" t="s">
        <v>115</v>
      </c>
      <c r="C94" s="17" t="s">
        <v>10</v>
      </c>
      <c r="D94" s="34" t="s">
        <v>35</v>
      </c>
      <c r="E94" s="9"/>
      <c r="F94" s="9">
        <v>290</v>
      </c>
    </row>
    <row r="95" spans="1:6" ht="22.5" x14ac:dyDescent="0.25">
      <c r="A95" s="202"/>
      <c r="B95" s="21" t="s">
        <v>116</v>
      </c>
      <c r="C95" s="17" t="s">
        <v>15</v>
      </c>
      <c r="D95" s="34" t="s">
        <v>35</v>
      </c>
      <c r="E95" s="9"/>
      <c r="F95" s="9">
        <v>290</v>
      </c>
    </row>
    <row r="96" spans="1:6" x14ac:dyDescent="0.25">
      <c r="A96" s="179" t="s">
        <v>117</v>
      </c>
      <c r="B96" s="179"/>
      <c r="C96" s="179"/>
      <c r="D96" s="179"/>
      <c r="E96" s="179"/>
      <c r="F96" s="179"/>
    </row>
    <row r="97" spans="1:6" ht="33.75" x14ac:dyDescent="0.25">
      <c r="A97" s="29"/>
      <c r="B97" s="37" t="str">
        <f>A96</f>
        <v xml:space="preserve">пневмоклапаны редукционные </v>
      </c>
      <c r="C97" s="3" t="s">
        <v>4</v>
      </c>
      <c r="D97" s="3" t="s">
        <v>5</v>
      </c>
      <c r="E97" s="4" t="s">
        <v>6</v>
      </c>
      <c r="F97" s="5" t="s">
        <v>7</v>
      </c>
    </row>
    <row r="98" spans="1:6" ht="26.25" x14ac:dyDescent="0.25">
      <c r="A98" s="203" t="s">
        <v>118</v>
      </c>
      <c r="B98" s="38" t="s">
        <v>119</v>
      </c>
      <c r="C98" s="17" t="s">
        <v>89</v>
      </c>
      <c r="D98" s="183" t="s">
        <v>35</v>
      </c>
      <c r="E98" s="196"/>
      <c r="F98" s="196">
        <v>1690</v>
      </c>
    </row>
    <row r="99" spans="1:6" ht="26.25" x14ac:dyDescent="0.25">
      <c r="A99" s="203"/>
      <c r="B99" s="38" t="s">
        <v>120</v>
      </c>
      <c r="C99" s="17" t="s">
        <v>60</v>
      </c>
      <c r="D99" s="184"/>
      <c r="E99" s="198"/>
      <c r="F99" s="198"/>
    </row>
    <row r="100" spans="1:6" ht="26.25" x14ac:dyDescent="0.25">
      <c r="A100" s="203"/>
      <c r="B100" s="38" t="s">
        <v>121</v>
      </c>
      <c r="C100" s="17" t="s">
        <v>10</v>
      </c>
      <c r="D100" s="185"/>
      <c r="E100" s="9"/>
      <c r="F100" s="9">
        <v>1900</v>
      </c>
    </row>
    <row r="101" spans="1:6" ht="26.25" x14ac:dyDescent="0.25">
      <c r="A101" s="203"/>
      <c r="B101" s="38" t="s">
        <v>122</v>
      </c>
      <c r="C101" s="17" t="s">
        <v>10</v>
      </c>
      <c r="D101" s="189" t="s">
        <v>123</v>
      </c>
      <c r="E101" s="196"/>
      <c r="F101" s="199">
        <v>1890</v>
      </c>
    </row>
    <row r="102" spans="1:6" ht="26.25" x14ac:dyDescent="0.25">
      <c r="A102" s="203"/>
      <c r="B102" s="39" t="s">
        <v>124</v>
      </c>
      <c r="C102" s="17" t="s">
        <v>15</v>
      </c>
      <c r="D102" s="189"/>
      <c r="E102" s="198"/>
      <c r="F102" s="201"/>
    </row>
    <row r="103" spans="1:6" ht="56.25" x14ac:dyDescent="0.25">
      <c r="A103" s="203"/>
      <c r="B103" s="40" t="s">
        <v>125</v>
      </c>
      <c r="C103" s="17" t="s">
        <v>126</v>
      </c>
      <c r="D103" s="17" t="s">
        <v>127</v>
      </c>
      <c r="E103" s="9"/>
      <c r="F103" s="9">
        <v>16000</v>
      </c>
    </row>
    <row r="104" spans="1:6" ht="23.25" x14ac:dyDescent="0.25">
      <c r="A104" s="203"/>
      <c r="B104" s="41" t="s">
        <v>128</v>
      </c>
      <c r="C104" s="17"/>
      <c r="D104" s="42" t="s">
        <v>35</v>
      </c>
      <c r="E104" s="9"/>
      <c r="F104" s="9">
        <v>350</v>
      </c>
    </row>
    <row r="105" spans="1:6" x14ac:dyDescent="0.25">
      <c r="A105" s="191" t="s">
        <v>129</v>
      </c>
      <c r="B105" s="192"/>
      <c r="C105" s="192"/>
      <c r="D105" s="192"/>
      <c r="E105" s="192"/>
      <c r="F105" s="193"/>
    </row>
    <row r="106" spans="1:6" ht="51.75" x14ac:dyDescent="0.25">
      <c r="A106" s="29"/>
      <c r="B106" s="43" t="str">
        <f>A105</f>
        <v>Блок подготовки воздуха (с манометром) - пневмоблок = регулятор давления + фильтр-влагоотделитель + маслораспылитель)</v>
      </c>
      <c r="C106" s="3" t="s">
        <v>4</v>
      </c>
      <c r="D106" s="3" t="s">
        <v>5</v>
      </c>
      <c r="E106" s="4" t="s">
        <v>6</v>
      </c>
      <c r="F106" s="5" t="s">
        <v>7</v>
      </c>
    </row>
    <row r="107" spans="1:6" x14ac:dyDescent="0.25">
      <c r="A107" s="194" t="s">
        <v>130</v>
      </c>
      <c r="B107" s="36" t="s">
        <v>131</v>
      </c>
      <c r="C107" s="17" t="s">
        <v>67</v>
      </c>
      <c r="D107" s="183" t="s">
        <v>35</v>
      </c>
      <c r="E107" s="196"/>
      <c r="F107" s="199">
        <v>4900</v>
      </c>
    </row>
    <row r="108" spans="1:6" x14ac:dyDescent="0.25">
      <c r="A108" s="195"/>
      <c r="B108" s="36" t="s">
        <v>132</v>
      </c>
      <c r="C108" s="17" t="s">
        <v>10</v>
      </c>
      <c r="D108" s="184"/>
      <c r="E108" s="197"/>
      <c r="F108" s="200"/>
    </row>
    <row r="109" spans="1:6" x14ac:dyDescent="0.25">
      <c r="A109" s="195"/>
      <c r="B109" s="36" t="s">
        <v>133</v>
      </c>
      <c r="C109" s="17" t="s">
        <v>15</v>
      </c>
      <c r="D109" s="184"/>
      <c r="E109" s="197"/>
      <c r="F109" s="200"/>
    </row>
    <row r="110" spans="1:6" x14ac:dyDescent="0.25">
      <c r="A110" s="195"/>
      <c r="B110" s="36" t="s">
        <v>134</v>
      </c>
      <c r="C110" s="17" t="s">
        <v>135</v>
      </c>
      <c r="D110" s="184"/>
      <c r="E110" s="198"/>
      <c r="F110" s="201"/>
    </row>
    <row r="111" spans="1:6" x14ac:dyDescent="0.25">
      <c r="A111" s="195" t="s">
        <v>136</v>
      </c>
      <c r="B111" s="36" t="s">
        <v>137</v>
      </c>
      <c r="C111" s="17" t="s">
        <v>10</v>
      </c>
      <c r="D111" s="184"/>
      <c r="E111" s="196"/>
      <c r="F111" s="196">
        <v>8900</v>
      </c>
    </row>
    <row r="112" spans="1:6" x14ac:dyDescent="0.25">
      <c r="A112" s="195"/>
      <c r="B112" s="36" t="s">
        <v>138</v>
      </c>
      <c r="C112" s="17" t="s">
        <v>15</v>
      </c>
      <c r="D112" s="184"/>
      <c r="E112" s="197"/>
      <c r="F112" s="197"/>
    </row>
    <row r="113" spans="1:6" x14ac:dyDescent="0.25">
      <c r="A113" s="202"/>
      <c r="B113" s="36" t="s">
        <v>139</v>
      </c>
      <c r="C113" s="17" t="s">
        <v>140</v>
      </c>
      <c r="D113" s="185"/>
      <c r="E113" s="198"/>
      <c r="F113" s="198"/>
    </row>
    <row r="114" spans="1:6" x14ac:dyDescent="0.25">
      <c r="A114" s="187" t="s">
        <v>141</v>
      </c>
      <c r="B114" s="187"/>
      <c r="C114" s="187"/>
      <c r="D114" s="187"/>
      <c r="E114" s="187"/>
      <c r="F114" s="187"/>
    </row>
    <row r="115" spans="1:6" ht="51.75" x14ac:dyDescent="0.25">
      <c r="A115" s="29"/>
      <c r="B115" s="43" t="str">
        <f>A114</f>
        <v>фильтры влагоотделители - степень влагоотделения – 95%, тонкость фильтрации-40 мкм, пропускная способность 0,44-15 м3/ч</v>
      </c>
      <c r="C115" s="3" t="s">
        <v>4</v>
      </c>
      <c r="D115" s="3" t="s">
        <v>5</v>
      </c>
      <c r="E115" s="4" t="s">
        <v>6</v>
      </c>
      <c r="F115" s="5" t="s">
        <v>7</v>
      </c>
    </row>
    <row r="116" spans="1:6" ht="30" x14ac:dyDescent="0.25">
      <c r="A116" s="188" t="s">
        <v>142</v>
      </c>
      <c r="B116" s="8" t="s">
        <v>143</v>
      </c>
      <c r="C116" s="17" t="s">
        <v>10</v>
      </c>
      <c r="D116" s="189" t="s">
        <v>144</v>
      </c>
      <c r="E116" s="190"/>
      <c r="F116" s="167">
        <v>990</v>
      </c>
    </row>
    <row r="117" spans="1:6" ht="30" x14ac:dyDescent="0.25">
      <c r="A117" s="188"/>
      <c r="B117" s="8" t="s">
        <v>145</v>
      </c>
      <c r="C117" s="17" t="s">
        <v>10</v>
      </c>
      <c r="D117" s="189"/>
      <c r="E117" s="190"/>
      <c r="F117" s="167"/>
    </row>
    <row r="118" spans="1:6" ht="30" x14ac:dyDescent="0.25">
      <c r="A118" s="188"/>
      <c r="B118" s="8" t="s">
        <v>146</v>
      </c>
      <c r="C118" s="17" t="s">
        <v>15</v>
      </c>
      <c r="D118" s="189"/>
      <c r="E118" s="190"/>
      <c r="F118" s="167"/>
    </row>
    <row r="119" spans="1:6" ht="30" x14ac:dyDescent="0.25">
      <c r="A119" s="188"/>
      <c r="B119" s="44" t="s">
        <v>147</v>
      </c>
      <c r="C119" s="17" t="s">
        <v>60</v>
      </c>
      <c r="D119" s="189"/>
      <c r="E119" s="9"/>
      <c r="F119" s="9">
        <v>2900</v>
      </c>
    </row>
    <row r="120" spans="1:6" ht="30" x14ac:dyDescent="0.25">
      <c r="A120" s="188"/>
      <c r="B120" s="44" t="s">
        <v>148</v>
      </c>
      <c r="C120" s="17" t="s">
        <v>149</v>
      </c>
      <c r="D120" s="189"/>
      <c r="E120" s="9">
        <v>6900</v>
      </c>
      <c r="F120" s="9">
        <v>6900</v>
      </c>
    </row>
    <row r="121" spans="1:6" ht="30" x14ac:dyDescent="0.25">
      <c r="A121" s="188"/>
      <c r="B121" s="44" t="s">
        <v>150</v>
      </c>
      <c r="C121" s="17" t="s">
        <v>10</v>
      </c>
      <c r="D121" s="189" t="s">
        <v>151</v>
      </c>
      <c r="E121" s="190"/>
      <c r="F121" s="190">
        <v>1290</v>
      </c>
    </row>
    <row r="122" spans="1:6" ht="30" x14ac:dyDescent="0.25">
      <c r="A122" s="188"/>
      <c r="B122" s="44" t="s">
        <v>152</v>
      </c>
      <c r="C122" s="17" t="s">
        <v>15</v>
      </c>
      <c r="D122" s="189"/>
      <c r="E122" s="190"/>
      <c r="F122" s="190"/>
    </row>
    <row r="123" spans="1:6" ht="30" x14ac:dyDescent="0.25">
      <c r="A123" s="188"/>
      <c r="B123" s="44" t="s">
        <v>153</v>
      </c>
      <c r="C123" s="17" t="s">
        <v>60</v>
      </c>
      <c r="D123" s="189"/>
      <c r="E123" s="9"/>
      <c r="F123" s="9">
        <v>2990</v>
      </c>
    </row>
    <row r="124" spans="1:6" ht="30" x14ac:dyDescent="0.25">
      <c r="A124" s="188"/>
      <c r="B124" s="44" t="s">
        <v>154</v>
      </c>
      <c r="C124" s="17" t="s">
        <v>10</v>
      </c>
      <c r="D124" s="189"/>
      <c r="E124" s="190"/>
      <c r="F124" s="190">
        <v>1290</v>
      </c>
    </row>
    <row r="125" spans="1:6" ht="30" x14ac:dyDescent="0.25">
      <c r="A125" s="188"/>
      <c r="B125" s="44" t="s">
        <v>155</v>
      </c>
      <c r="C125" s="17" t="s">
        <v>15</v>
      </c>
      <c r="D125" s="189"/>
      <c r="E125" s="190"/>
      <c r="F125" s="190"/>
    </row>
    <row r="126" spans="1:6" x14ac:dyDescent="0.25">
      <c r="A126" s="179" t="s">
        <v>156</v>
      </c>
      <c r="B126" s="179"/>
      <c r="C126" s="179"/>
      <c r="D126" s="179"/>
      <c r="E126" s="179"/>
      <c r="F126" s="179"/>
    </row>
    <row r="127" spans="1:6" ht="33.75" x14ac:dyDescent="0.25">
      <c r="A127" s="29"/>
      <c r="B127" s="2" t="str">
        <f>A126</f>
        <v>Маслораспылители (лубрикатор)</v>
      </c>
      <c r="C127" s="3" t="s">
        <v>4</v>
      </c>
      <c r="D127" s="3" t="s">
        <v>5</v>
      </c>
      <c r="E127" s="4" t="s">
        <v>6</v>
      </c>
      <c r="F127" s="5" t="s">
        <v>7</v>
      </c>
    </row>
    <row r="128" spans="1:6" ht="26.25" x14ac:dyDescent="0.25">
      <c r="A128" s="180"/>
      <c r="B128" s="45" t="s">
        <v>157</v>
      </c>
      <c r="C128" s="17" t="s">
        <v>67</v>
      </c>
      <c r="D128" s="183" t="s">
        <v>158</v>
      </c>
      <c r="E128" s="175"/>
      <c r="F128" s="175">
        <v>1290</v>
      </c>
    </row>
    <row r="129" spans="1:7" ht="26.25" x14ac:dyDescent="0.25">
      <c r="A129" s="181"/>
      <c r="B129" s="45" t="s">
        <v>159</v>
      </c>
      <c r="C129" s="17" t="s">
        <v>10</v>
      </c>
      <c r="D129" s="184"/>
      <c r="E129" s="176"/>
      <c r="F129" s="176"/>
    </row>
    <row r="130" spans="1:7" ht="26.25" x14ac:dyDescent="0.25">
      <c r="A130" s="181"/>
      <c r="B130" s="45" t="s">
        <v>160</v>
      </c>
      <c r="C130" s="17" t="s">
        <v>15</v>
      </c>
      <c r="D130" s="184"/>
      <c r="E130" s="177"/>
      <c r="F130" s="177"/>
    </row>
    <row r="131" spans="1:7" ht="26.25" x14ac:dyDescent="0.25">
      <c r="A131" s="182"/>
      <c r="B131" s="45" t="s">
        <v>161</v>
      </c>
      <c r="C131" s="17" t="s">
        <v>60</v>
      </c>
      <c r="D131" s="185"/>
      <c r="E131" s="46"/>
      <c r="F131" s="32">
        <v>2990</v>
      </c>
    </row>
    <row r="132" spans="1:7" x14ac:dyDescent="0.25">
      <c r="A132" s="186" t="s">
        <v>162</v>
      </c>
      <c r="B132" s="186"/>
      <c r="C132" s="186"/>
      <c r="D132" s="186"/>
      <c r="E132" s="186"/>
      <c r="F132" s="186"/>
    </row>
    <row r="133" spans="1:7" ht="18.75" x14ac:dyDescent="0.3">
      <c r="A133" s="178" t="str">
        <f>UPPER("гидрораспределители")</f>
        <v>ГИДРОРАСПРЕДЕЛИТЕЛИ</v>
      </c>
      <c r="B133" s="178"/>
      <c r="C133" s="178"/>
      <c r="D133" s="178"/>
      <c r="E133" s="178"/>
      <c r="F133" s="178"/>
      <c r="G133" s="178"/>
    </row>
    <row r="134" spans="1:7" x14ac:dyDescent="0.25">
      <c r="A134" s="161" t="s">
        <v>163</v>
      </c>
      <c r="B134" s="161"/>
      <c r="C134" s="161"/>
      <c r="D134" s="161"/>
      <c r="E134" s="161"/>
      <c r="F134" s="161"/>
      <c r="G134" s="161"/>
    </row>
    <row r="135" spans="1:7" x14ac:dyDescent="0.25">
      <c r="A135" s="51"/>
      <c r="B135" s="52" t="s">
        <v>164</v>
      </c>
      <c r="C135" s="172" t="s">
        <v>4</v>
      </c>
      <c r="D135" s="172"/>
      <c r="E135" s="53" t="s">
        <v>165</v>
      </c>
      <c r="F135" s="54" t="s">
        <v>166</v>
      </c>
      <c r="G135" s="55" t="s">
        <v>7</v>
      </c>
    </row>
    <row r="136" spans="1:7" x14ac:dyDescent="0.25">
      <c r="A136" s="162" t="s">
        <v>167</v>
      </c>
      <c r="B136" s="36" t="s">
        <v>168</v>
      </c>
      <c r="C136" s="169" t="s">
        <v>67</v>
      </c>
      <c r="D136" s="169"/>
      <c r="E136" s="169">
        <v>1.6</v>
      </c>
      <c r="F136" s="167">
        <v>2542.37</v>
      </c>
      <c r="G136" s="167">
        <f>F136*1.18</f>
        <v>2999.9965999999995</v>
      </c>
    </row>
    <row r="137" spans="1:7" x14ac:dyDescent="0.25">
      <c r="A137" s="162"/>
      <c r="B137" s="36" t="s">
        <v>169</v>
      </c>
      <c r="C137" s="169"/>
      <c r="D137" s="169"/>
      <c r="E137" s="169"/>
      <c r="F137" s="167"/>
      <c r="G137" s="167"/>
    </row>
    <row r="138" spans="1:7" x14ac:dyDescent="0.25">
      <c r="A138" s="162"/>
      <c r="B138" s="36" t="s">
        <v>170</v>
      </c>
      <c r="C138" s="169"/>
      <c r="D138" s="169"/>
      <c r="E138" s="169"/>
      <c r="F138" s="167"/>
      <c r="G138" s="167"/>
    </row>
    <row r="139" spans="1:7" ht="30" x14ac:dyDescent="0.25">
      <c r="A139" s="162"/>
      <c r="B139" s="44" t="s">
        <v>171</v>
      </c>
      <c r="C139" s="169"/>
      <c r="D139" s="169"/>
      <c r="E139" s="169"/>
      <c r="F139" s="167"/>
      <c r="G139" s="167"/>
    </row>
    <row r="140" spans="1:7" x14ac:dyDescent="0.25">
      <c r="A140" s="162"/>
      <c r="B140" s="36" t="s">
        <v>172</v>
      </c>
      <c r="C140" s="169"/>
      <c r="D140" s="169"/>
      <c r="E140" s="169">
        <v>1.4</v>
      </c>
      <c r="F140" s="167">
        <v>2118.64</v>
      </c>
      <c r="G140" s="167">
        <f>F140*1.18</f>
        <v>2499.9951999999998</v>
      </c>
    </row>
    <row r="141" spans="1:7" x14ac:dyDescent="0.25">
      <c r="A141" s="162"/>
      <c r="B141" s="36" t="s">
        <v>173</v>
      </c>
      <c r="C141" s="169"/>
      <c r="D141" s="169"/>
      <c r="E141" s="169"/>
      <c r="F141" s="167"/>
      <c r="G141" s="167"/>
    </row>
    <row r="142" spans="1:7" x14ac:dyDescent="0.25">
      <c r="A142" s="162"/>
      <c r="B142" s="36" t="s">
        <v>174</v>
      </c>
      <c r="C142" s="169"/>
      <c r="D142" s="169"/>
      <c r="E142" s="169"/>
      <c r="F142" s="167"/>
      <c r="G142" s="167"/>
    </row>
    <row r="143" spans="1:7" x14ac:dyDescent="0.25">
      <c r="A143" s="162"/>
      <c r="B143" s="36" t="s">
        <v>175</v>
      </c>
      <c r="C143" s="169"/>
      <c r="D143" s="169"/>
      <c r="E143" s="169"/>
      <c r="F143" s="167"/>
      <c r="G143" s="167"/>
    </row>
    <row r="144" spans="1:7" x14ac:dyDescent="0.25">
      <c r="A144" s="162"/>
      <c r="B144" s="36" t="s">
        <v>176</v>
      </c>
      <c r="C144" s="169" t="s">
        <v>10</v>
      </c>
      <c r="D144" s="169"/>
      <c r="E144" s="169">
        <v>6.45</v>
      </c>
      <c r="F144" s="167">
        <v>4237.29</v>
      </c>
      <c r="G144" s="167">
        <f>F144*1.18</f>
        <v>5000.0021999999999</v>
      </c>
    </row>
    <row r="145" spans="1:7" x14ac:dyDescent="0.25">
      <c r="A145" s="162"/>
      <c r="B145" s="36" t="s">
        <v>177</v>
      </c>
      <c r="C145" s="169"/>
      <c r="D145" s="169"/>
      <c r="E145" s="169"/>
      <c r="F145" s="167"/>
      <c r="G145" s="167"/>
    </row>
    <row r="146" spans="1:7" x14ac:dyDescent="0.25">
      <c r="A146" s="162"/>
      <c r="B146" s="36" t="s">
        <v>178</v>
      </c>
      <c r="C146" s="169"/>
      <c r="D146" s="169"/>
      <c r="E146" s="169"/>
      <c r="F146" s="167"/>
      <c r="G146" s="167"/>
    </row>
    <row r="147" spans="1:7" ht="30" x14ac:dyDescent="0.25">
      <c r="A147" s="162"/>
      <c r="B147" s="44" t="s">
        <v>179</v>
      </c>
      <c r="C147" s="169"/>
      <c r="D147" s="169"/>
      <c r="E147" s="169"/>
      <c r="F147" s="167"/>
      <c r="G147" s="167"/>
    </row>
    <row r="148" spans="1:7" ht="30" x14ac:dyDescent="0.25">
      <c r="A148" s="162"/>
      <c r="B148" s="44" t="s">
        <v>180</v>
      </c>
      <c r="C148" s="169"/>
      <c r="D148" s="169"/>
      <c r="E148" s="169"/>
      <c r="F148" s="167"/>
      <c r="G148" s="167"/>
    </row>
    <row r="149" spans="1:7" x14ac:dyDescent="0.25">
      <c r="A149" s="162"/>
      <c r="B149" s="36" t="s">
        <v>181</v>
      </c>
      <c r="C149" s="169"/>
      <c r="D149" s="169"/>
      <c r="E149" s="169"/>
      <c r="F149" s="167"/>
      <c r="G149" s="167"/>
    </row>
    <row r="150" spans="1:7" x14ac:dyDescent="0.25">
      <c r="A150" s="162"/>
      <c r="B150" s="36" t="s">
        <v>182</v>
      </c>
      <c r="C150" s="169"/>
      <c r="D150" s="169"/>
      <c r="E150" s="169">
        <v>6.05</v>
      </c>
      <c r="F150" s="167">
        <v>3898.31</v>
      </c>
      <c r="G150" s="167">
        <f>F150*1.18</f>
        <v>4600.0057999999999</v>
      </c>
    </row>
    <row r="151" spans="1:7" x14ac:dyDescent="0.25">
      <c r="A151" s="162"/>
      <c r="B151" s="36" t="s">
        <v>183</v>
      </c>
      <c r="C151" s="169"/>
      <c r="D151" s="169"/>
      <c r="E151" s="169"/>
      <c r="F151" s="167"/>
      <c r="G151" s="167"/>
    </row>
    <row r="152" spans="1:7" x14ac:dyDescent="0.25">
      <c r="A152" s="162"/>
      <c r="B152" s="36" t="s">
        <v>184</v>
      </c>
      <c r="C152" s="169"/>
      <c r="D152" s="169"/>
      <c r="E152" s="169"/>
      <c r="F152" s="167"/>
      <c r="G152" s="167"/>
    </row>
    <row r="153" spans="1:7" x14ac:dyDescent="0.25">
      <c r="A153" s="162" t="s">
        <v>185</v>
      </c>
      <c r="B153" s="36" t="s">
        <v>186</v>
      </c>
      <c r="C153" s="169" t="s">
        <v>15</v>
      </c>
      <c r="D153" s="169"/>
      <c r="E153" s="169">
        <v>9.3000000000000007</v>
      </c>
      <c r="F153" s="167">
        <v>7627.12</v>
      </c>
      <c r="G153" s="167">
        <f>F153*1.18</f>
        <v>9000.0015999999996</v>
      </c>
    </row>
    <row r="154" spans="1:7" x14ac:dyDescent="0.25">
      <c r="A154" s="162"/>
      <c r="B154" s="36" t="s">
        <v>187</v>
      </c>
      <c r="C154" s="169"/>
      <c r="D154" s="169"/>
      <c r="E154" s="169"/>
      <c r="F154" s="167"/>
      <c r="G154" s="167"/>
    </row>
    <row r="155" spans="1:7" x14ac:dyDescent="0.25">
      <c r="A155" s="162"/>
      <c r="B155" s="36" t="s">
        <v>188</v>
      </c>
      <c r="C155" s="169"/>
      <c r="D155" s="169"/>
      <c r="E155" s="169"/>
      <c r="F155" s="167"/>
      <c r="G155" s="167"/>
    </row>
    <row r="156" spans="1:7" x14ac:dyDescent="0.25">
      <c r="A156" s="162"/>
      <c r="B156" s="36" t="s">
        <v>189</v>
      </c>
      <c r="C156" s="169"/>
      <c r="D156" s="169"/>
      <c r="E156" s="169"/>
      <c r="F156" s="167"/>
      <c r="G156" s="167"/>
    </row>
    <row r="157" spans="1:7" x14ac:dyDescent="0.25">
      <c r="A157" s="162"/>
      <c r="B157" s="36" t="s">
        <v>190</v>
      </c>
      <c r="C157" s="169"/>
      <c r="D157" s="169"/>
      <c r="E157" s="169"/>
      <c r="F157" s="167"/>
      <c r="G157" s="167"/>
    </row>
    <row r="158" spans="1:7" x14ac:dyDescent="0.25">
      <c r="A158" s="162"/>
      <c r="B158" s="36" t="s">
        <v>191</v>
      </c>
      <c r="C158" s="169"/>
      <c r="D158" s="169"/>
      <c r="E158" s="169"/>
      <c r="F158" s="167"/>
      <c r="G158" s="167"/>
    </row>
    <row r="159" spans="1:7" x14ac:dyDescent="0.25">
      <c r="A159" s="162"/>
      <c r="B159" s="36" t="s">
        <v>192</v>
      </c>
      <c r="C159" s="169"/>
      <c r="D159" s="169"/>
      <c r="E159" s="169"/>
      <c r="F159" s="167"/>
      <c r="G159" s="167"/>
    </row>
    <row r="160" spans="1:7" x14ac:dyDescent="0.25">
      <c r="A160" s="162"/>
      <c r="B160" s="36" t="s">
        <v>193</v>
      </c>
      <c r="C160" s="169"/>
      <c r="D160" s="169"/>
      <c r="E160" s="169"/>
      <c r="F160" s="47">
        <v>7627.12</v>
      </c>
      <c r="G160" s="47">
        <f>F160*1.18</f>
        <v>9000.0015999999996</v>
      </c>
    </row>
    <row r="161" spans="1:7" x14ac:dyDescent="0.25">
      <c r="A161" s="162" t="s">
        <v>194</v>
      </c>
      <c r="B161" s="36" t="s">
        <v>195</v>
      </c>
      <c r="C161" s="169" t="s">
        <v>23</v>
      </c>
      <c r="D161" s="169"/>
      <c r="E161" s="169">
        <v>15.9</v>
      </c>
      <c r="F161" s="165">
        <v>11016.95</v>
      </c>
      <c r="G161" s="165">
        <f>F161*1.18</f>
        <v>13000.001</v>
      </c>
    </row>
    <row r="162" spans="1:7" x14ac:dyDescent="0.25">
      <c r="A162" s="162"/>
      <c r="B162" s="36" t="s">
        <v>196</v>
      </c>
      <c r="C162" s="169"/>
      <c r="D162" s="169"/>
      <c r="E162" s="169"/>
      <c r="F162" s="165"/>
      <c r="G162" s="165"/>
    </row>
    <row r="163" spans="1:7" x14ac:dyDescent="0.25">
      <c r="A163" s="162"/>
      <c r="B163" s="36" t="s">
        <v>197</v>
      </c>
      <c r="C163" s="169"/>
      <c r="D163" s="169"/>
      <c r="E163" s="169"/>
      <c r="F163" s="165"/>
      <c r="G163" s="165"/>
    </row>
    <row r="164" spans="1:7" x14ac:dyDescent="0.25">
      <c r="A164" s="162"/>
      <c r="B164" s="36" t="s">
        <v>198</v>
      </c>
      <c r="C164" s="169"/>
      <c r="D164" s="169"/>
      <c r="E164" s="169"/>
      <c r="F164" s="165"/>
      <c r="G164" s="165"/>
    </row>
    <row r="165" spans="1:7" x14ac:dyDescent="0.25">
      <c r="A165" s="162"/>
      <c r="B165" s="36" t="s">
        <v>199</v>
      </c>
      <c r="C165" s="169"/>
      <c r="D165" s="169"/>
      <c r="E165" s="169"/>
      <c r="F165" s="32">
        <v>11016.95</v>
      </c>
      <c r="G165" s="32">
        <f>F165*1.18</f>
        <v>13000.001</v>
      </c>
    </row>
    <row r="166" spans="1:7" x14ac:dyDescent="0.25">
      <c r="A166" s="162" t="s">
        <v>200</v>
      </c>
      <c r="B166" s="36" t="s">
        <v>201</v>
      </c>
      <c r="C166" s="169"/>
      <c r="D166" s="169"/>
      <c r="E166" s="169"/>
      <c r="F166" s="175">
        <v>12711.861000000001</v>
      </c>
      <c r="G166" s="175">
        <f>F166*1.18</f>
        <v>14999.99598</v>
      </c>
    </row>
    <row r="167" spans="1:7" x14ac:dyDescent="0.25">
      <c r="A167" s="162"/>
      <c r="B167" s="36" t="s">
        <v>202</v>
      </c>
      <c r="C167" s="169"/>
      <c r="D167" s="169"/>
      <c r="E167" s="169"/>
      <c r="F167" s="176"/>
      <c r="G167" s="176"/>
    </row>
    <row r="168" spans="1:7" x14ac:dyDescent="0.25">
      <c r="A168" s="162"/>
      <c r="B168" s="36" t="s">
        <v>203</v>
      </c>
      <c r="C168" s="169"/>
      <c r="D168" s="169"/>
      <c r="E168" s="169"/>
      <c r="F168" s="176"/>
      <c r="G168" s="176"/>
    </row>
    <row r="169" spans="1:7" x14ac:dyDescent="0.25">
      <c r="A169" s="162"/>
      <c r="B169" s="36" t="s">
        <v>204</v>
      </c>
      <c r="C169" s="169"/>
      <c r="D169" s="169"/>
      <c r="E169" s="169"/>
      <c r="F169" s="176"/>
      <c r="G169" s="176"/>
    </row>
    <row r="170" spans="1:7" x14ac:dyDescent="0.25">
      <c r="A170" s="162"/>
      <c r="B170" s="36" t="s">
        <v>205</v>
      </c>
      <c r="C170" s="169"/>
      <c r="D170" s="169"/>
      <c r="E170" s="169"/>
      <c r="F170" s="177"/>
      <c r="G170" s="177"/>
    </row>
    <row r="171" spans="1:7" x14ac:dyDescent="0.25">
      <c r="A171" s="162"/>
      <c r="B171" s="36" t="s">
        <v>206</v>
      </c>
      <c r="C171" s="169" t="s">
        <v>207</v>
      </c>
      <c r="D171" s="169"/>
      <c r="E171" s="169"/>
      <c r="F171" s="175">
        <v>21186.44</v>
      </c>
      <c r="G171" s="175">
        <f>F171*1.18</f>
        <v>24999.999199999998</v>
      </c>
    </row>
    <row r="172" spans="1:7" x14ac:dyDescent="0.25">
      <c r="A172" s="162"/>
      <c r="B172" s="36" t="s">
        <v>208</v>
      </c>
      <c r="C172" s="169"/>
      <c r="D172" s="169"/>
      <c r="E172" s="169"/>
      <c r="F172" s="176"/>
      <c r="G172" s="176"/>
    </row>
    <row r="173" spans="1:7" x14ac:dyDescent="0.25">
      <c r="A173" s="162"/>
      <c r="B173" s="36" t="s">
        <v>209</v>
      </c>
      <c r="C173" s="169"/>
      <c r="D173" s="169"/>
      <c r="E173" s="169"/>
      <c r="F173" s="176"/>
      <c r="G173" s="176"/>
    </row>
    <row r="174" spans="1:7" x14ac:dyDescent="0.25">
      <c r="A174" s="162"/>
      <c r="B174" s="36" t="s">
        <v>210</v>
      </c>
      <c r="C174" s="169"/>
      <c r="D174" s="169"/>
      <c r="E174" s="169"/>
      <c r="F174" s="176"/>
      <c r="G174" s="176"/>
    </row>
    <row r="175" spans="1:7" x14ac:dyDescent="0.25">
      <c r="A175" s="162"/>
      <c r="B175" s="36" t="s">
        <v>211</v>
      </c>
      <c r="C175" s="169"/>
      <c r="D175" s="169"/>
      <c r="E175" s="169"/>
      <c r="F175" s="177"/>
      <c r="G175" s="177"/>
    </row>
    <row r="176" spans="1:7" x14ac:dyDescent="0.25">
      <c r="A176" s="162"/>
      <c r="B176" s="36" t="s">
        <v>212</v>
      </c>
      <c r="C176" s="169"/>
      <c r="D176" s="169"/>
      <c r="E176" s="169"/>
      <c r="F176" s="32">
        <v>22881.360000000001</v>
      </c>
      <c r="G176" s="57">
        <f>F176*1.18</f>
        <v>27000.004799999999</v>
      </c>
    </row>
    <row r="177" spans="1:7" x14ac:dyDescent="0.25">
      <c r="A177" s="58"/>
      <c r="B177" s="170" t="s">
        <v>213</v>
      </c>
      <c r="C177" s="170"/>
      <c r="D177" s="170"/>
      <c r="E177" s="170"/>
      <c r="F177" s="170"/>
      <c r="G177" s="170"/>
    </row>
    <row r="178" spans="1:7" x14ac:dyDescent="0.25">
      <c r="A178" s="171" t="s">
        <v>214</v>
      </c>
      <c r="B178" s="171"/>
      <c r="C178" s="171"/>
      <c r="D178" s="171"/>
      <c r="E178" s="171"/>
      <c r="F178" s="171"/>
      <c r="G178" s="171"/>
    </row>
    <row r="179" spans="1:7" x14ac:dyDescent="0.25">
      <c r="A179" s="59"/>
      <c r="B179" s="52" t="s">
        <v>215</v>
      </c>
      <c r="C179" s="172" t="s">
        <v>4</v>
      </c>
      <c r="D179" s="172"/>
      <c r="E179" s="53" t="s">
        <v>165</v>
      </c>
      <c r="F179" s="54" t="s">
        <v>166</v>
      </c>
      <c r="G179" s="55" t="s">
        <v>7</v>
      </c>
    </row>
    <row r="180" spans="1:7" ht="46.5" customHeight="1" x14ac:dyDescent="0.25">
      <c r="A180" s="173" t="s">
        <v>216</v>
      </c>
      <c r="B180" s="13" t="s">
        <v>217</v>
      </c>
      <c r="C180" s="164" t="s">
        <v>67</v>
      </c>
      <c r="D180" s="164"/>
      <c r="E180" s="164">
        <v>3</v>
      </c>
      <c r="F180" s="167">
        <v>2118.64</v>
      </c>
      <c r="G180" s="167">
        <f>F180*1.18</f>
        <v>2499.9951999999998</v>
      </c>
    </row>
    <row r="181" spans="1:7" x14ac:dyDescent="0.25">
      <c r="A181" s="174"/>
      <c r="B181" s="13" t="s">
        <v>218</v>
      </c>
      <c r="C181" s="164"/>
      <c r="D181" s="164"/>
      <c r="E181" s="164"/>
      <c r="F181" s="167"/>
      <c r="G181" s="167"/>
    </row>
    <row r="182" spans="1:7" x14ac:dyDescent="0.25">
      <c r="A182" s="174"/>
      <c r="B182" s="13" t="s">
        <v>219</v>
      </c>
      <c r="C182" s="164"/>
      <c r="D182" s="164"/>
      <c r="E182" s="164"/>
      <c r="F182" s="167"/>
      <c r="G182" s="167"/>
    </row>
    <row r="183" spans="1:7" x14ac:dyDescent="0.25">
      <c r="A183" s="174"/>
      <c r="B183" s="13" t="s">
        <v>220</v>
      </c>
      <c r="C183" s="164"/>
      <c r="D183" s="164"/>
      <c r="E183" s="164"/>
      <c r="F183" s="167"/>
      <c r="G183" s="167"/>
    </row>
    <row r="184" spans="1:7" x14ac:dyDescent="0.25">
      <c r="A184" s="174"/>
      <c r="B184" s="13" t="s">
        <v>221</v>
      </c>
      <c r="C184" s="164"/>
      <c r="D184" s="164"/>
      <c r="E184" s="164"/>
      <c r="F184" s="167"/>
      <c r="G184" s="167"/>
    </row>
    <row r="185" spans="1:7" x14ac:dyDescent="0.25">
      <c r="A185" s="174"/>
      <c r="B185" s="13" t="s">
        <v>222</v>
      </c>
      <c r="C185" s="164"/>
      <c r="D185" s="164"/>
      <c r="E185" s="164"/>
      <c r="F185" s="167"/>
      <c r="G185" s="167"/>
    </row>
    <row r="186" spans="1:7" x14ac:dyDescent="0.25">
      <c r="A186" s="174"/>
      <c r="B186" s="13" t="s">
        <v>223</v>
      </c>
      <c r="C186" s="164" t="s">
        <v>10</v>
      </c>
      <c r="D186" s="164"/>
      <c r="E186" s="164">
        <v>5</v>
      </c>
      <c r="F186" s="167">
        <v>4237.2879999999996</v>
      </c>
      <c r="G186" s="167">
        <f>F186*1.18</f>
        <v>4999.9998399999995</v>
      </c>
    </row>
    <row r="187" spans="1:7" x14ac:dyDescent="0.25">
      <c r="A187" s="174"/>
      <c r="B187" s="13" t="s">
        <v>224</v>
      </c>
      <c r="C187" s="164"/>
      <c r="D187" s="164"/>
      <c r="E187" s="164"/>
      <c r="F187" s="167"/>
      <c r="G187" s="167"/>
    </row>
    <row r="188" spans="1:7" x14ac:dyDescent="0.25">
      <c r="A188" s="174"/>
      <c r="B188" s="13" t="s">
        <v>225</v>
      </c>
      <c r="C188" s="164"/>
      <c r="D188" s="164"/>
      <c r="E188" s="164"/>
      <c r="F188" s="167"/>
      <c r="G188" s="167"/>
    </row>
    <row r="189" spans="1:7" x14ac:dyDescent="0.25">
      <c r="A189" s="174"/>
      <c r="B189" s="13" t="s">
        <v>226</v>
      </c>
      <c r="C189" s="164"/>
      <c r="D189" s="164"/>
      <c r="E189" s="164"/>
      <c r="F189" s="167"/>
      <c r="G189" s="167"/>
    </row>
    <row r="190" spans="1:7" x14ac:dyDescent="0.25">
      <c r="A190" s="174"/>
      <c r="B190" s="13" t="s">
        <v>227</v>
      </c>
      <c r="C190" s="164"/>
      <c r="D190" s="164"/>
      <c r="E190" s="164"/>
      <c r="F190" s="167"/>
      <c r="G190" s="167"/>
    </row>
    <row r="191" spans="1:7" x14ac:dyDescent="0.25">
      <c r="A191" s="174"/>
      <c r="B191" s="13" t="s">
        <v>228</v>
      </c>
      <c r="C191" s="164"/>
      <c r="D191" s="164"/>
      <c r="E191" s="164"/>
      <c r="F191" s="167"/>
      <c r="G191" s="167"/>
    </row>
    <row r="192" spans="1:7" x14ac:dyDescent="0.25">
      <c r="A192" s="174"/>
      <c r="B192" s="13" t="s">
        <v>229</v>
      </c>
      <c r="C192" s="164"/>
      <c r="D192" s="164"/>
      <c r="E192" s="164"/>
      <c r="F192" s="167"/>
      <c r="G192" s="167"/>
    </row>
    <row r="193" spans="1:7" x14ac:dyDescent="0.25">
      <c r="A193" s="174"/>
      <c r="B193" s="13" t="s">
        <v>230</v>
      </c>
      <c r="C193" s="164"/>
      <c r="D193" s="164"/>
      <c r="E193" s="164"/>
      <c r="F193" s="167"/>
      <c r="G193" s="167"/>
    </row>
    <row r="194" spans="1:7" x14ac:dyDescent="0.25">
      <c r="A194" s="174"/>
      <c r="B194" s="13" t="s">
        <v>231</v>
      </c>
      <c r="C194" s="164"/>
      <c r="D194" s="164"/>
      <c r="E194" s="164"/>
      <c r="F194" s="167"/>
      <c r="G194" s="167"/>
    </row>
    <row r="195" spans="1:7" x14ac:dyDescent="0.25">
      <c r="A195" s="174"/>
      <c r="B195" s="13" t="s">
        <v>232</v>
      </c>
      <c r="C195" s="164"/>
      <c r="D195" s="164"/>
      <c r="E195" s="164"/>
      <c r="F195" s="167"/>
      <c r="G195" s="167"/>
    </row>
    <row r="196" spans="1:7" x14ac:dyDescent="0.25">
      <c r="A196" s="162" t="s">
        <v>233</v>
      </c>
      <c r="B196" s="61" t="s">
        <v>234</v>
      </c>
      <c r="C196" s="164" t="s">
        <v>23</v>
      </c>
      <c r="D196" s="164"/>
      <c r="E196" s="164">
        <v>14</v>
      </c>
      <c r="F196" s="167">
        <v>11016.949000000001</v>
      </c>
      <c r="G196" s="167">
        <f>F196*1.18</f>
        <v>12999.999819999999</v>
      </c>
    </row>
    <row r="197" spans="1:7" x14ac:dyDescent="0.25">
      <c r="A197" s="162"/>
      <c r="B197" s="61" t="s">
        <v>235</v>
      </c>
      <c r="C197" s="164"/>
      <c r="D197" s="164"/>
      <c r="E197" s="164"/>
      <c r="F197" s="167"/>
      <c r="G197" s="167"/>
    </row>
    <row r="198" spans="1:7" x14ac:dyDescent="0.25">
      <c r="A198" s="162"/>
      <c r="B198" s="61" t="s">
        <v>236</v>
      </c>
      <c r="C198" s="164"/>
      <c r="D198" s="164"/>
      <c r="E198" s="164"/>
      <c r="F198" s="167"/>
      <c r="G198" s="167"/>
    </row>
    <row r="199" spans="1:7" x14ac:dyDescent="0.25">
      <c r="A199" s="162"/>
      <c r="B199" s="61" t="s">
        <v>237</v>
      </c>
      <c r="C199" s="164"/>
      <c r="D199" s="164"/>
      <c r="E199" s="164"/>
      <c r="F199" s="167"/>
      <c r="G199" s="167"/>
    </row>
    <row r="200" spans="1:7" x14ac:dyDescent="0.25">
      <c r="A200" s="162"/>
      <c r="B200" s="61" t="s">
        <v>238</v>
      </c>
      <c r="C200" s="164"/>
      <c r="D200" s="164"/>
      <c r="E200" s="164"/>
      <c r="F200" s="167"/>
      <c r="G200" s="167"/>
    </row>
    <row r="201" spans="1:7" x14ac:dyDescent="0.25">
      <c r="A201" s="161" t="s">
        <v>239</v>
      </c>
      <c r="B201" s="161"/>
      <c r="C201" s="161"/>
      <c r="D201" s="161"/>
      <c r="E201" s="161"/>
      <c r="F201" s="161"/>
      <c r="G201" s="161"/>
    </row>
    <row r="202" spans="1:7" ht="24" x14ac:dyDescent="0.25">
      <c r="A202" s="51"/>
      <c r="B202" s="62" t="s">
        <v>240</v>
      </c>
      <c r="C202" s="53" t="s">
        <v>241</v>
      </c>
      <c r="D202" s="53" t="s">
        <v>242</v>
      </c>
      <c r="E202" s="53" t="s">
        <v>243</v>
      </c>
      <c r="F202" s="63" t="s">
        <v>166</v>
      </c>
      <c r="G202" s="64" t="s">
        <v>7</v>
      </c>
    </row>
    <row r="203" spans="1:7" x14ac:dyDescent="0.25">
      <c r="A203" s="162" t="s">
        <v>244</v>
      </c>
      <c r="B203" s="36" t="s">
        <v>245</v>
      </c>
      <c r="C203" s="168">
        <v>1</v>
      </c>
      <c r="D203" s="169">
        <v>2</v>
      </c>
      <c r="E203" s="66">
        <v>0.73</v>
      </c>
      <c r="F203" s="32">
        <v>1355.93</v>
      </c>
      <c r="G203" s="32">
        <f>F203*1.18</f>
        <v>1599.9974</v>
      </c>
    </row>
    <row r="204" spans="1:7" x14ac:dyDescent="0.25">
      <c r="A204" s="162"/>
      <c r="B204" s="36" t="s">
        <v>246</v>
      </c>
      <c r="C204" s="168"/>
      <c r="D204" s="169"/>
      <c r="E204" s="66">
        <v>1.3</v>
      </c>
      <c r="F204" s="32">
        <v>2118.64</v>
      </c>
      <c r="G204" s="32">
        <f t="shared" ref="G204:G213" si="0">F204*1.18</f>
        <v>2499.9951999999998</v>
      </c>
    </row>
    <row r="205" spans="1:7" x14ac:dyDescent="0.25">
      <c r="A205" s="162"/>
      <c r="B205" s="36" t="s">
        <v>247</v>
      </c>
      <c r="C205" s="168"/>
      <c r="D205" s="169"/>
      <c r="E205" s="67">
        <v>1.75</v>
      </c>
      <c r="F205" s="32">
        <v>2796.61</v>
      </c>
      <c r="G205" s="32">
        <f t="shared" si="0"/>
        <v>3299.9998000000001</v>
      </c>
    </row>
    <row r="206" spans="1:7" x14ac:dyDescent="0.25">
      <c r="A206" s="162"/>
      <c r="B206" s="36" t="s">
        <v>248</v>
      </c>
      <c r="C206" s="168"/>
      <c r="D206" s="169"/>
      <c r="E206" s="67">
        <v>2.2200000000000002</v>
      </c>
      <c r="F206" s="32">
        <v>3389.83</v>
      </c>
      <c r="G206" s="32">
        <f t="shared" si="0"/>
        <v>3999.9993999999997</v>
      </c>
    </row>
    <row r="207" spans="1:7" x14ac:dyDescent="0.25">
      <c r="A207" s="162"/>
      <c r="B207" s="36" t="s">
        <v>249</v>
      </c>
      <c r="C207" s="168"/>
      <c r="D207" s="169">
        <v>5</v>
      </c>
      <c r="E207" s="67">
        <v>1.33</v>
      </c>
      <c r="F207" s="32">
        <v>1440.68</v>
      </c>
      <c r="G207" s="32">
        <f t="shared" si="0"/>
        <v>1700.0024000000001</v>
      </c>
    </row>
    <row r="208" spans="1:7" x14ac:dyDescent="0.25">
      <c r="A208" s="162"/>
      <c r="B208" s="36" t="s">
        <v>250</v>
      </c>
      <c r="C208" s="168"/>
      <c r="D208" s="169"/>
      <c r="E208" s="66">
        <v>2.35</v>
      </c>
      <c r="F208" s="32">
        <v>2457.63</v>
      </c>
      <c r="G208" s="32">
        <f t="shared" si="0"/>
        <v>2900.0034000000001</v>
      </c>
    </row>
    <row r="209" spans="1:7" x14ac:dyDescent="0.25">
      <c r="A209" s="162"/>
      <c r="B209" s="36" t="s">
        <v>251</v>
      </c>
      <c r="C209" s="168"/>
      <c r="D209" s="169"/>
      <c r="E209" s="66">
        <v>3.3</v>
      </c>
      <c r="F209" s="32">
        <v>3135.59</v>
      </c>
      <c r="G209" s="32">
        <f t="shared" si="0"/>
        <v>3699.9962</v>
      </c>
    </row>
    <row r="210" spans="1:7" x14ac:dyDescent="0.25">
      <c r="A210" s="162"/>
      <c r="B210" s="36" t="s">
        <v>252</v>
      </c>
      <c r="C210" s="168"/>
      <c r="D210" s="169"/>
      <c r="E210" s="67">
        <v>4.3</v>
      </c>
      <c r="F210" s="32">
        <v>3559.4</v>
      </c>
      <c r="G210" s="32">
        <f t="shared" si="0"/>
        <v>4200.0919999999996</v>
      </c>
    </row>
    <row r="211" spans="1:7" x14ac:dyDescent="0.25">
      <c r="A211" s="162"/>
      <c r="B211" s="36" t="s">
        <v>253</v>
      </c>
      <c r="C211" s="168"/>
      <c r="D211" s="169">
        <v>10</v>
      </c>
      <c r="E211" s="66">
        <v>2.4</v>
      </c>
      <c r="F211" s="32">
        <v>2313.6</v>
      </c>
      <c r="G211" s="32">
        <f t="shared" si="0"/>
        <v>2730.0479999999998</v>
      </c>
    </row>
    <row r="212" spans="1:7" x14ac:dyDescent="0.25">
      <c r="A212" s="162"/>
      <c r="B212" s="36" t="s">
        <v>254</v>
      </c>
      <c r="C212" s="168"/>
      <c r="D212" s="169"/>
      <c r="E212" s="66">
        <v>4.3</v>
      </c>
      <c r="F212" s="32">
        <v>4237.2879999999996</v>
      </c>
      <c r="G212" s="32">
        <f t="shared" si="0"/>
        <v>4999.9998399999995</v>
      </c>
    </row>
    <row r="213" spans="1:7" x14ac:dyDescent="0.25">
      <c r="A213" s="162"/>
      <c r="B213" s="36" t="s">
        <v>255</v>
      </c>
      <c r="C213" s="168"/>
      <c r="D213" s="68">
        <v>25</v>
      </c>
      <c r="E213" s="68">
        <v>4.3</v>
      </c>
      <c r="F213" s="32">
        <v>1949.99</v>
      </c>
      <c r="G213" s="32">
        <f t="shared" si="0"/>
        <v>2300.9881999999998</v>
      </c>
    </row>
    <row r="214" spans="1:7" x14ac:dyDescent="0.25">
      <c r="A214" s="161" t="s">
        <v>256</v>
      </c>
      <c r="B214" s="161"/>
      <c r="C214" s="161"/>
      <c r="D214" s="161"/>
      <c r="E214" s="161"/>
      <c r="F214" s="161"/>
      <c r="G214" s="161"/>
    </row>
    <row r="215" spans="1:7" ht="24" x14ac:dyDescent="0.25">
      <c r="A215" s="51"/>
      <c r="B215" s="62" t="s">
        <v>257</v>
      </c>
      <c r="C215" s="53" t="s">
        <v>241</v>
      </c>
      <c r="D215" s="53" t="s">
        <v>242</v>
      </c>
      <c r="E215" s="53" t="s">
        <v>243</v>
      </c>
      <c r="F215" s="63" t="s">
        <v>166</v>
      </c>
      <c r="G215" s="64" t="s">
        <v>7</v>
      </c>
    </row>
    <row r="216" spans="1:7" x14ac:dyDescent="0.25">
      <c r="A216" s="162" t="s">
        <v>258</v>
      </c>
      <c r="B216" s="69" t="s">
        <v>259</v>
      </c>
      <c r="C216" s="163">
        <v>0.63</v>
      </c>
      <c r="D216" s="67">
        <v>0.63</v>
      </c>
      <c r="E216" s="164">
        <v>13</v>
      </c>
      <c r="F216" s="165">
        <v>23728.81</v>
      </c>
      <c r="G216" s="165">
        <f>F216*1.18</f>
        <v>27999.995800000001</v>
      </c>
    </row>
    <row r="217" spans="1:7" x14ac:dyDescent="0.25">
      <c r="A217" s="162"/>
      <c r="B217" s="69" t="s">
        <v>260</v>
      </c>
      <c r="C217" s="163"/>
      <c r="D217" s="67">
        <v>1.25</v>
      </c>
      <c r="E217" s="164"/>
      <c r="F217" s="165"/>
      <c r="G217" s="165"/>
    </row>
    <row r="218" spans="1:7" x14ac:dyDescent="0.25">
      <c r="A218" s="162"/>
      <c r="B218" s="69" t="s">
        <v>261</v>
      </c>
      <c r="C218" s="163"/>
      <c r="D218" s="67">
        <v>1.8</v>
      </c>
      <c r="E218" s="164"/>
      <c r="F218" s="165">
        <v>20338.98</v>
      </c>
      <c r="G218" s="165">
        <f>F218*1.18</f>
        <v>23999.9964</v>
      </c>
    </row>
    <row r="219" spans="1:7" x14ac:dyDescent="0.25">
      <c r="A219" s="162"/>
      <c r="B219" s="69" t="s">
        <v>262</v>
      </c>
      <c r="C219" s="163"/>
      <c r="D219" s="67">
        <v>3</v>
      </c>
      <c r="E219" s="164"/>
      <c r="F219" s="165"/>
      <c r="G219" s="165"/>
    </row>
    <row r="220" spans="1:7" ht="15.75" x14ac:dyDescent="0.25">
      <c r="A220" s="58"/>
      <c r="B220" s="71" t="s">
        <v>263</v>
      </c>
      <c r="C220" s="72"/>
      <c r="D220" s="67"/>
      <c r="E220" s="73"/>
      <c r="F220" s="47">
        <v>8474.58</v>
      </c>
      <c r="G220" s="47">
        <f t="shared" ref="G220" si="1">F220*1.18</f>
        <v>10000.0044</v>
      </c>
    </row>
    <row r="221" spans="1:7" x14ac:dyDescent="0.25">
      <c r="A221" s="166" t="s">
        <v>264</v>
      </c>
      <c r="B221" s="166"/>
      <c r="C221" s="166"/>
      <c r="D221" s="166"/>
      <c r="E221" s="166"/>
      <c r="F221" s="166"/>
      <c r="G221" s="166"/>
    </row>
    <row r="222" spans="1:7" x14ac:dyDescent="0.25">
      <c r="A222" s="74"/>
      <c r="B222" s="75" t="s">
        <v>264</v>
      </c>
      <c r="C222" s="76"/>
      <c r="D222" s="76"/>
      <c r="E222" s="76"/>
      <c r="F222" s="63" t="s">
        <v>166</v>
      </c>
      <c r="G222" s="64" t="s">
        <v>7</v>
      </c>
    </row>
    <row r="223" spans="1:7" x14ac:dyDescent="0.25">
      <c r="B223" s="77" t="s">
        <v>265</v>
      </c>
      <c r="C223" s="78"/>
      <c r="D223" s="79"/>
      <c r="E223" s="80"/>
      <c r="F223" s="81">
        <v>2150</v>
      </c>
      <c r="G223" s="82">
        <f>F223*1.18</f>
        <v>2537</v>
      </c>
    </row>
    <row r="224" spans="1:7" x14ac:dyDescent="0.25">
      <c r="B224" s="77" t="s">
        <v>266</v>
      </c>
      <c r="C224" s="78"/>
      <c r="D224" s="79"/>
      <c r="E224" s="80"/>
      <c r="F224" s="81">
        <v>4390</v>
      </c>
      <c r="G224" s="82">
        <f t="shared" ref="G224:G235" si="2">F224*1.18</f>
        <v>5180.2</v>
      </c>
    </row>
    <row r="225" spans="1:7" x14ac:dyDescent="0.25">
      <c r="B225" s="77" t="s">
        <v>267</v>
      </c>
      <c r="C225" s="78"/>
      <c r="D225" s="79"/>
      <c r="E225" s="80"/>
      <c r="F225" s="81">
        <v>4600</v>
      </c>
      <c r="G225" s="82">
        <f t="shared" si="2"/>
        <v>5428</v>
      </c>
    </row>
    <row r="226" spans="1:7" x14ac:dyDescent="0.25">
      <c r="B226" s="77" t="s">
        <v>268</v>
      </c>
      <c r="C226" s="78"/>
      <c r="D226" s="79"/>
      <c r="E226" s="80"/>
      <c r="F226" s="81">
        <v>3983.05</v>
      </c>
      <c r="G226" s="82">
        <f t="shared" si="2"/>
        <v>4699.9989999999998</v>
      </c>
    </row>
    <row r="227" spans="1:7" x14ac:dyDescent="0.25">
      <c r="B227" s="77" t="s">
        <v>269</v>
      </c>
      <c r="C227" s="78"/>
      <c r="D227" s="79"/>
      <c r="E227" s="80"/>
      <c r="F227" s="81">
        <v>4190</v>
      </c>
      <c r="G227" s="82">
        <f t="shared" si="2"/>
        <v>4944.2</v>
      </c>
    </row>
    <row r="228" spans="1:7" x14ac:dyDescent="0.25">
      <c r="B228" s="77" t="s">
        <v>270</v>
      </c>
      <c r="C228" s="78"/>
      <c r="D228" s="79"/>
      <c r="E228" s="80"/>
      <c r="F228" s="81">
        <v>5338.98</v>
      </c>
      <c r="G228" s="82">
        <f t="shared" si="2"/>
        <v>6299.9963999999991</v>
      </c>
    </row>
    <row r="229" spans="1:7" x14ac:dyDescent="0.25">
      <c r="B229" s="77" t="s">
        <v>271</v>
      </c>
      <c r="C229" s="78"/>
      <c r="D229" s="79"/>
      <c r="E229" s="80"/>
      <c r="F229" s="159">
        <v>1186.44</v>
      </c>
      <c r="G229" s="159">
        <f t="shared" si="2"/>
        <v>1399.9992</v>
      </c>
    </row>
    <row r="230" spans="1:7" x14ac:dyDescent="0.25">
      <c r="B230" s="77" t="s">
        <v>272</v>
      </c>
      <c r="C230" s="78"/>
      <c r="D230" s="79"/>
      <c r="E230" s="80"/>
      <c r="F230" s="160"/>
      <c r="G230" s="160"/>
    </row>
    <row r="231" spans="1:7" x14ac:dyDescent="0.25">
      <c r="B231" s="77" t="s">
        <v>273</v>
      </c>
      <c r="C231" s="78"/>
      <c r="D231" s="79"/>
      <c r="E231" s="80"/>
      <c r="F231" s="81">
        <v>1355.93</v>
      </c>
      <c r="G231" s="82">
        <f t="shared" si="2"/>
        <v>1599.9974</v>
      </c>
    </row>
    <row r="232" spans="1:7" x14ac:dyDescent="0.25">
      <c r="B232" s="77" t="s">
        <v>274</v>
      </c>
      <c r="C232" s="78"/>
      <c r="D232" s="79"/>
      <c r="E232" s="80"/>
      <c r="F232" s="81">
        <v>1440.68</v>
      </c>
      <c r="G232" s="82">
        <f t="shared" si="2"/>
        <v>1700.0024000000001</v>
      </c>
    </row>
    <row r="233" spans="1:7" x14ac:dyDescent="0.25">
      <c r="B233" s="77" t="s">
        <v>275</v>
      </c>
      <c r="C233" s="78"/>
      <c r="D233" s="79"/>
      <c r="E233" s="80"/>
      <c r="F233" s="81">
        <v>2966.1</v>
      </c>
      <c r="G233" s="82">
        <f t="shared" si="2"/>
        <v>3499.9979999999996</v>
      </c>
    </row>
    <row r="234" spans="1:7" x14ac:dyDescent="0.25">
      <c r="B234" s="77" t="s">
        <v>276</v>
      </c>
      <c r="C234" s="78"/>
      <c r="D234" s="79"/>
      <c r="E234" s="80"/>
      <c r="F234" s="81">
        <v>8100</v>
      </c>
      <c r="G234" s="82">
        <f t="shared" si="2"/>
        <v>9558</v>
      </c>
    </row>
    <row r="235" spans="1:7" x14ac:dyDescent="0.25">
      <c r="B235" s="77" t="s">
        <v>277</v>
      </c>
      <c r="C235" s="78"/>
      <c r="D235" s="79"/>
      <c r="E235" s="80"/>
      <c r="F235" s="81">
        <v>15000</v>
      </c>
      <c r="G235" s="82">
        <f t="shared" si="2"/>
        <v>17700</v>
      </c>
    </row>
    <row r="236" spans="1:7" x14ac:dyDescent="0.25">
      <c r="A236" s="60"/>
      <c r="B236" s="83" t="s">
        <v>278</v>
      </c>
      <c r="C236" s="78"/>
      <c r="D236" s="79"/>
      <c r="E236" s="80"/>
      <c r="F236" s="81">
        <v>1864.4</v>
      </c>
      <c r="G236" s="82">
        <f>F236*1.18</f>
        <v>2199.9920000000002</v>
      </c>
    </row>
    <row r="237" spans="1:7" x14ac:dyDescent="0.25">
      <c r="A237" s="84"/>
      <c r="B237" s="83" t="s">
        <v>279</v>
      </c>
      <c r="C237" s="78"/>
      <c r="D237" s="79"/>
      <c r="E237" s="80"/>
      <c r="F237" s="81">
        <v>2118.64</v>
      </c>
      <c r="G237" s="82">
        <f t="shared" ref="G237" si="3">F237*1.18</f>
        <v>2499.9951999999998</v>
      </c>
    </row>
  </sheetData>
  <mergeCells count="173">
    <mergeCell ref="D9:D11"/>
    <mergeCell ref="E10:E11"/>
    <mergeCell ref="F10:F11"/>
    <mergeCell ref="D12:D14"/>
    <mergeCell ref="E13:E14"/>
    <mergeCell ref="F13:F14"/>
    <mergeCell ref="A1:F1"/>
    <mergeCell ref="A2:F2"/>
    <mergeCell ref="A3:F3"/>
    <mergeCell ref="A4:F4"/>
    <mergeCell ref="A6:A24"/>
    <mergeCell ref="C6:C8"/>
    <mergeCell ref="D6:D8"/>
    <mergeCell ref="E7:E8"/>
    <mergeCell ref="F7:F8"/>
    <mergeCell ref="C9:C14"/>
    <mergeCell ref="A25:A32"/>
    <mergeCell ref="C25:C32"/>
    <mergeCell ref="D25:D32"/>
    <mergeCell ref="E25:E32"/>
    <mergeCell ref="F25:F32"/>
    <mergeCell ref="A33:F33"/>
    <mergeCell ref="C15:C18"/>
    <mergeCell ref="D15:D16"/>
    <mergeCell ref="D17:D18"/>
    <mergeCell ref="B19:F19"/>
    <mergeCell ref="B20:D20"/>
    <mergeCell ref="E20:E21"/>
    <mergeCell ref="F20:F21"/>
    <mergeCell ref="B21:D21"/>
    <mergeCell ref="A43:A46"/>
    <mergeCell ref="D43:D45"/>
    <mergeCell ref="E43:E44"/>
    <mergeCell ref="F43:F44"/>
    <mergeCell ref="B46:D46"/>
    <mergeCell ref="A47:F47"/>
    <mergeCell ref="A34:A40"/>
    <mergeCell ref="C34:C40"/>
    <mergeCell ref="D34:D36"/>
    <mergeCell ref="E34:E39"/>
    <mergeCell ref="F34:F39"/>
    <mergeCell ref="A41:F41"/>
    <mergeCell ref="C59:C60"/>
    <mergeCell ref="A62:F62"/>
    <mergeCell ref="A64:A69"/>
    <mergeCell ref="D64:D69"/>
    <mergeCell ref="F68:F69"/>
    <mergeCell ref="A70:F70"/>
    <mergeCell ref="A48:A61"/>
    <mergeCell ref="C49:C50"/>
    <mergeCell ref="D49:D54"/>
    <mergeCell ref="E49:E60"/>
    <mergeCell ref="F49:F60"/>
    <mergeCell ref="C51:C52"/>
    <mergeCell ref="C53:C54"/>
    <mergeCell ref="C55:C56"/>
    <mergeCell ref="D55:D61"/>
    <mergeCell ref="C57:C58"/>
    <mergeCell ref="A84:F84"/>
    <mergeCell ref="A86:A88"/>
    <mergeCell ref="F86:F87"/>
    <mergeCell ref="A89:F89"/>
    <mergeCell ref="A92:F92"/>
    <mergeCell ref="A94:A95"/>
    <mergeCell ref="A72:A75"/>
    <mergeCell ref="D72:D75"/>
    <mergeCell ref="E74:E75"/>
    <mergeCell ref="F74:F75"/>
    <mergeCell ref="A76:F76"/>
    <mergeCell ref="A78:A83"/>
    <mergeCell ref="D78:D83"/>
    <mergeCell ref="A105:F105"/>
    <mergeCell ref="A107:A110"/>
    <mergeCell ref="D107:D113"/>
    <mergeCell ref="E107:E110"/>
    <mergeCell ref="F107:F110"/>
    <mergeCell ref="A111:A113"/>
    <mergeCell ref="E111:E113"/>
    <mergeCell ref="F111:F113"/>
    <mergeCell ref="A96:F96"/>
    <mergeCell ref="A98:A104"/>
    <mergeCell ref="D98:D100"/>
    <mergeCell ref="E98:E99"/>
    <mergeCell ref="F98:F99"/>
    <mergeCell ref="D101:D102"/>
    <mergeCell ref="E101:E102"/>
    <mergeCell ref="F101:F102"/>
    <mergeCell ref="A126:F126"/>
    <mergeCell ref="A128:A131"/>
    <mergeCell ref="D128:D131"/>
    <mergeCell ref="E128:E130"/>
    <mergeCell ref="F128:F130"/>
    <mergeCell ref="A132:F132"/>
    <mergeCell ref="A114:F114"/>
    <mergeCell ref="A116:A125"/>
    <mergeCell ref="D116:D120"/>
    <mergeCell ref="E116:E118"/>
    <mergeCell ref="F116:F118"/>
    <mergeCell ref="D121:D125"/>
    <mergeCell ref="E121:E122"/>
    <mergeCell ref="F121:F122"/>
    <mergeCell ref="E124:E125"/>
    <mergeCell ref="F124:F125"/>
    <mergeCell ref="A133:G133"/>
    <mergeCell ref="A134:G134"/>
    <mergeCell ref="C135:D135"/>
    <mergeCell ref="A136:A152"/>
    <mergeCell ref="C136:D143"/>
    <mergeCell ref="E136:E139"/>
    <mergeCell ref="F136:F139"/>
    <mergeCell ref="G136:G139"/>
    <mergeCell ref="E140:E143"/>
    <mergeCell ref="F140:F143"/>
    <mergeCell ref="G140:G143"/>
    <mergeCell ref="C144:D152"/>
    <mergeCell ref="E144:E149"/>
    <mergeCell ref="F144:F149"/>
    <mergeCell ref="G144:G149"/>
    <mergeCell ref="E150:E152"/>
    <mergeCell ref="F150:F152"/>
    <mergeCell ref="G150:G152"/>
    <mergeCell ref="A153:A160"/>
    <mergeCell ref="C153:D160"/>
    <mergeCell ref="E153:E160"/>
    <mergeCell ref="F153:F159"/>
    <mergeCell ref="G153:G159"/>
    <mergeCell ref="A161:A165"/>
    <mergeCell ref="C161:D170"/>
    <mergeCell ref="E161:E165"/>
    <mergeCell ref="F161:F164"/>
    <mergeCell ref="G161:G164"/>
    <mergeCell ref="A166:A176"/>
    <mergeCell ref="E166:E170"/>
    <mergeCell ref="F166:F170"/>
    <mergeCell ref="G166:G170"/>
    <mergeCell ref="C171:D176"/>
    <mergeCell ref="E171:E176"/>
    <mergeCell ref="F171:F175"/>
    <mergeCell ref="G171:G175"/>
    <mergeCell ref="B177:G177"/>
    <mergeCell ref="A178:G178"/>
    <mergeCell ref="C179:D179"/>
    <mergeCell ref="C180:D185"/>
    <mergeCell ref="E180:E185"/>
    <mergeCell ref="F180:F185"/>
    <mergeCell ref="G180:G185"/>
    <mergeCell ref="C186:D195"/>
    <mergeCell ref="E186:E195"/>
    <mergeCell ref="F186:F195"/>
    <mergeCell ref="G186:G195"/>
    <mergeCell ref="A180:A195"/>
    <mergeCell ref="A196:A200"/>
    <mergeCell ref="C196:D200"/>
    <mergeCell ref="E196:E200"/>
    <mergeCell ref="F196:F200"/>
    <mergeCell ref="G196:G200"/>
    <mergeCell ref="A201:G201"/>
    <mergeCell ref="A203:A213"/>
    <mergeCell ref="C203:C213"/>
    <mergeCell ref="D203:D206"/>
    <mergeCell ref="D207:D210"/>
    <mergeCell ref="D211:D212"/>
    <mergeCell ref="F229:F230"/>
    <mergeCell ref="G229:G230"/>
    <mergeCell ref="A214:G214"/>
    <mergeCell ref="A216:A219"/>
    <mergeCell ref="C216:C219"/>
    <mergeCell ref="E216:E219"/>
    <mergeCell ref="F216:F217"/>
    <mergeCell ref="G216:G217"/>
    <mergeCell ref="F218:F219"/>
    <mergeCell ref="G218:G219"/>
    <mergeCell ref="A221:G22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topLeftCell="A28" workbookViewId="0">
      <selection activeCell="I17" sqref="I17"/>
    </sheetView>
  </sheetViews>
  <sheetFormatPr defaultRowHeight="15" x14ac:dyDescent="0.25"/>
  <cols>
    <col min="2" max="2" width="39.7109375" customWidth="1"/>
    <col min="4" max="4" width="5.7109375" customWidth="1"/>
    <col min="6" max="6" width="15" customWidth="1"/>
    <col min="7" max="7" width="15.85546875" customWidth="1"/>
  </cols>
  <sheetData>
    <row r="1" spans="1:7" ht="21" x14ac:dyDescent="0.35">
      <c r="A1" s="219" t="s">
        <v>0</v>
      </c>
      <c r="B1" s="219"/>
      <c r="C1" s="219"/>
      <c r="D1" s="219"/>
      <c r="E1" s="219"/>
      <c r="F1" s="219"/>
      <c r="G1" s="219"/>
    </row>
    <row r="2" spans="1:7" ht="18.75" x14ac:dyDescent="0.3">
      <c r="A2" s="294" t="str">
        <f>[1]Пневматика!A2</f>
        <v>прайс на продукцию (в рублях) тел. (343) 201-90-99, 213-36-99</v>
      </c>
      <c r="B2" s="294"/>
      <c r="C2" s="294"/>
      <c r="D2" s="294"/>
      <c r="E2" s="294"/>
      <c r="F2" s="294"/>
      <c r="G2" s="294"/>
    </row>
    <row r="3" spans="1:7" ht="24" customHeight="1" x14ac:dyDescent="0.3">
      <c r="A3" s="178" t="str">
        <f>UPPER("гидрораспределители")</f>
        <v>ГИДРОРАСПРЕДЕЛИТЕЛИ</v>
      </c>
      <c r="B3" s="178"/>
      <c r="C3" s="178"/>
      <c r="D3" s="178"/>
      <c r="E3" s="178"/>
      <c r="F3" s="178"/>
      <c r="G3" s="178"/>
    </row>
    <row r="4" spans="1:7" ht="15" customHeight="1" x14ac:dyDescent="0.25">
      <c r="A4" s="161" t="s">
        <v>163</v>
      </c>
      <c r="B4" s="161"/>
      <c r="C4" s="161"/>
      <c r="D4" s="161"/>
      <c r="E4" s="161"/>
      <c r="F4" s="161"/>
      <c r="G4" s="161"/>
    </row>
    <row r="5" spans="1:7" ht="24" x14ac:dyDescent="0.25">
      <c r="A5" s="51"/>
      <c r="B5" s="52" t="s">
        <v>164</v>
      </c>
      <c r="C5" s="172" t="s">
        <v>4</v>
      </c>
      <c r="D5" s="172"/>
      <c r="E5" s="53" t="s">
        <v>165</v>
      </c>
      <c r="F5" s="54" t="s">
        <v>166</v>
      </c>
      <c r="G5" s="55" t="s">
        <v>7</v>
      </c>
    </row>
    <row r="6" spans="1:7" x14ac:dyDescent="0.25">
      <c r="A6" s="162" t="s">
        <v>167</v>
      </c>
      <c r="B6" s="36" t="s">
        <v>168</v>
      </c>
      <c r="C6" s="169" t="s">
        <v>67</v>
      </c>
      <c r="D6" s="169"/>
      <c r="E6" s="169">
        <v>1.6</v>
      </c>
      <c r="F6" s="167">
        <v>2542.37</v>
      </c>
      <c r="G6" s="167">
        <f>F6*1.18</f>
        <v>2999.9965999999995</v>
      </c>
    </row>
    <row r="7" spans="1:7" x14ac:dyDescent="0.25">
      <c r="A7" s="162"/>
      <c r="B7" s="36" t="s">
        <v>169</v>
      </c>
      <c r="C7" s="169"/>
      <c r="D7" s="169"/>
      <c r="E7" s="169"/>
      <c r="F7" s="167"/>
      <c r="G7" s="167"/>
    </row>
    <row r="8" spans="1:7" x14ac:dyDescent="0.25">
      <c r="A8" s="162"/>
      <c r="B8" s="36" t="s">
        <v>170</v>
      </c>
      <c r="C8" s="169"/>
      <c r="D8" s="169"/>
      <c r="E8" s="169"/>
      <c r="F8" s="167"/>
      <c r="G8" s="167"/>
    </row>
    <row r="9" spans="1:7" x14ac:dyDescent="0.25">
      <c r="A9" s="162"/>
      <c r="B9" s="44" t="s">
        <v>171</v>
      </c>
      <c r="C9" s="169"/>
      <c r="D9" s="169"/>
      <c r="E9" s="169"/>
      <c r="F9" s="167"/>
      <c r="G9" s="167"/>
    </row>
    <row r="10" spans="1:7" x14ac:dyDescent="0.25">
      <c r="A10" s="162"/>
      <c r="B10" s="36" t="s">
        <v>172</v>
      </c>
      <c r="C10" s="169"/>
      <c r="D10" s="169"/>
      <c r="E10" s="169">
        <v>1.4</v>
      </c>
      <c r="F10" s="167">
        <v>2118.64</v>
      </c>
      <c r="G10" s="167">
        <f>F10*1.18</f>
        <v>2499.9951999999998</v>
      </c>
    </row>
    <row r="11" spans="1:7" x14ac:dyDescent="0.25">
      <c r="A11" s="162"/>
      <c r="B11" s="36" t="s">
        <v>173</v>
      </c>
      <c r="C11" s="169"/>
      <c r="D11" s="169"/>
      <c r="E11" s="169"/>
      <c r="F11" s="167"/>
      <c r="G11" s="167"/>
    </row>
    <row r="12" spans="1:7" ht="15" customHeight="1" x14ac:dyDescent="0.25">
      <c r="A12" s="162"/>
      <c r="B12" s="36" t="s">
        <v>174</v>
      </c>
      <c r="C12" s="169"/>
      <c r="D12" s="169"/>
      <c r="E12" s="169"/>
      <c r="F12" s="167"/>
      <c r="G12" s="167"/>
    </row>
    <row r="13" spans="1:7" x14ac:dyDescent="0.25">
      <c r="A13" s="162"/>
      <c r="B13" s="36" t="s">
        <v>175</v>
      </c>
      <c r="C13" s="169"/>
      <c r="D13" s="169"/>
      <c r="E13" s="169"/>
      <c r="F13" s="167"/>
      <c r="G13" s="167"/>
    </row>
    <row r="14" spans="1:7" x14ac:dyDescent="0.25">
      <c r="A14" s="162"/>
      <c r="B14" s="36" t="s">
        <v>176</v>
      </c>
      <c r="C14" s="169" t="s">
        <v>10</v>
      </c>
      <c r="D14" s="169"/>
      <c r="E14" s="169">
        <v>6.45</v>
      </c>
      <c r="F14" s="167">
        <v>4237.29</v>
      </c>
      <c r="G14" s="167">
        <f>F14*1.18</f>
        <v>5000.0021999999999</v>
      </c>
    </row>
    <row r="15" spans="1:7" x14ac:dyDescent="0.25">
      <c r="A15" s="162"/>
      <c r="B15" s="36" t="s">
        <v>177</v>
      </c>
      <c r="C15" s="169"/>
      <c r="D15" s="169"/>
      <c r="E15" s="169"/>
      <c r="F15" s="167"/>
      <c r="G15" s="167"/>
    </row>
    <row r="16" spans="1:7" x14ac:dyDescent="0.25">
      <c r="A16" s="162"/>
      <c r="B16" s="36" t="s">
        <v>178</v>
      </c>
      <c r="C16" s="169"/>
      <c r="D16" s="169"/>
      <c r="E16" s="169"/>
      <c r="F16" s="167"/>
      <c r="G16" s="167"/>
    </row>
    <row r="17" spans="1:7" ht="30" x14ac:dyDescent="0.25">
      <c r="A17" s="162"/>
      <c r="B17" s="44" t="s">
        <v>179</v>
      </c>
      <c r="C17" s="169"/>
      <c r="D17" s="169"/>
      <c r="E17" s="169"/>
      <c r="F17" s="167"/>
      <c r="G17" s="167"/>
    </row>
    <row r="18" spans="1:7" x14ac:dyDescent="0.25">
      <c r="A18" s="162"/>
      <c r="B18" s="44" t="s">
        <v>180</v>
      </c>
      <c r="C18" s="169"/>
      <c r="D18" s="169"/>
      <c r="E18" s="169"/>
      <c r="F18" s="167"/>
      <c r="G18" s="167"/>
    </row>
    <row r="19" spans="1:7" x14ac:dyDescent="0.25">
      <c r="A19" s="162"/>
      <c r="B19" s="36" t="s">
        <v>181</v>
      </c>
      <c r="C19" s="169"/>
      <c r="D19" s="169"/>
      <c r="E19" s="169"/>
      <c r="F19" s="167"/>
      <c r="G19" s="167"/>
    </row>
    <row r="20" spans="1:7" x14ac:dyDescent="0.25">
      <c r="A20" s="162"/>
      <c r="B20" s="36" t="s">
        <v>182</v>
      </c>
      <c r="C20" s="169"/>
      <c r="D20" s="169"/>
      <c r="E20" s="169">
        <v>6.05</v>
      </c>
      <c r="F20" s="167">
        <v>3898.31</v>
      </c>
      <c r="G20" s="167">
        <f>F20*1.18</f>
        <v>4600.0057999999999</v>
      </c>
    </row>
    <row r="21" spans="1:7" ht="15" customHeight="1" x14ac:dyDescent="0.25">
      <c r="A21" s="162"/>
      <c r="B21" s="36" t="s">
        <v>183</v>
      </c>
      <c r="C21" s="169"/>
      <c r="D21" s="169"/>
      <c r="E21" s="169"/>
      <c r="F21" s="167"/>
      <c r="G21" s="167"/>
    </row>
    <row r="22" spans="1:7" x14ac:dyDescent="0.25">
      <c r="A22" s="162"/>
      <c r="B22" s="36" t="s">
        <v>184</v>
      </c>
      <c r="C22" s="169"/>
      <c r="D22" s="169"/>
      <c r="E22" s="169"/>
      <c r="F22" s="167"/>
      <c r="G22" s="167"/>
    </row>
    <row r="23" spans="1:7" x14ac:dyDescent="0.25">
      <c r="A23" s="162" t="s">
        <v>185</v>
      </c>
      <c r="B23" s="36" t="s">
        <v>186</v>
      </c>
      <c r="C23" s="169" t="s">
        <v>15</v>
      </c>
      <c r="D23" s="169"/>
      <c r="E23" s="169">
        <v>9.3000000000000007</v>
      </c>
      <c r="F23" s="167">
        <v>7627.12</v>
      </c>
      <c r="G23" s="167">
        <f>F23*1.18</f>
        <v>9000.0015999999996</v>
      </c>
    </row>
    <row r="24" spans="1:7" x14ac:dyDescent="0.25">
      <c r="A24" s="162"/>
      <c r="B24" s="36" t="s">
        <v>187</v>
      </c>
      <c r="C24" s="169"/>
      <c r="D24" s="169"/>
      <c r="E24" s="169"/>
      <c r="F24" s="167"/>
      <c r="G24" s="167"/>
    </row>
    <row r="25" spans="1:7" x14ac:dyDescent="0.25">
      <c r="A25" s="162"/>
      <c r="B25" s="36" t="s">
        <v>188</v>
      </c>
      <c r="C25" s="169"/>
      <c r="D25" s="169"/>
      <c r="E25" s="169"/>
      <c r="F25" s="167"/>
      <c r="G25" s="167"/>
    </row>
    <row r="26" spans="1:7" x14ac:dyDescent="0.25">
      <c r="A26" s="162"/>
      <c r="B26" s="36" t="s">
        <v>189</v>
      </c>
      <c r="C26" s="169"/>
      <c r="D26" s="169"/>
      <c r="E26" s="169"/>
      <c r="F26" s="167"/>
      <c r="G26" s="167"/>
    </row>
    <row r="27" spans="1:7" x14ac:dyDescent="0.25">
      <c r="A27" s="162"/>
      <c r="B27" s="36" t="s">
        <v>190</v>
      </c>
      <c r="C27" s="169"/>
      <c r="D27" s="169"/>
      <c r="E27" s="169"/>
      <c r="F27" s="167"/>
      <c r="G27" s="167"/>
    </row>
    <row r="28" spans="1:7" x14ac:dyDescent="0.25">
      <c r="A28" s="162"/>
      <c r="B28" s="36" t="s">
        <v>191</v>
      </c>
      <c r="C28" s="169"/>
      <c r="D28" s="169"/>
      <c r="E28" s="169"/>
      <c r="F28" s="167"/>
      <c r="G28" s="167"/>
    </row>
    <row r="29" spans="1:7" ht="15" customHeight="1" x14ac:dyDescent="0.25">
      <c r="A29" s="162"/>
      <c r="B29" s="36" t="s">
        <v>192</v>
      </c>
      <c r="C29" s="169"/>
      <c r="D29" s="169"/>
      <c r="E29" s="169"/>
      <c r="F29" s="167"/>
      <c r="G29" s="167"/>
    </row>
    <row r="30" spans="1:7" x14ac:dyDescent="0.25">
      <c r="A30" s="162"/>
      <c r="B30" s="36" t="s">
        <v>193</v>
      </c>
      <c r="C30" s="169"/>
      <c r="D30" s="169"/>
      <c r="E30" s="169"/>
      <c r="F30" s="48">
        <v>7627.12</v>
      </c>
      <c r="G30" s="48">
        <f>F30*1.18</f>
        <v>9000.0015999999996</v>
      </c>
    </row>
    <row r="31" spans="1:7" x14ac:dyDescent="0.25">
      <c r="A31" s="162" t="s">
        <v>194</v>
      </c>
      <c r="B31" s="36" t="s">
        <v>195</v>
      </c>
      <c r="C31" s="169" t="s">
        <v>23</v>
      </c>
      <c r="D31" s="169"/>
      <c r="E31" s="169">
        <v>15.9</v>
      </c>
      <c r="F31" s="165">
        <v>11016.95</v>
      </c>
      <c r="G31" s="165">
        <f>F31*1.18</f>
        <v>13000.001</v>
      </c>
    </row>
    <row r="32" spans="1:7" x14ac:dyDescent="0.25">
      <c r="A32" s="162"/>
      <c r="B32" s="36" t="s">
        <v>196</v>
      </c>
      <c r="C32" s="169"/>
      <c r="D32" s="169"/>
      <c r="E32" s="169"/>
      <c r="F32" s="165"/>
      <c r="G32" s="165"/>
    </row>
    <row r="33" spans="1:7" x14ac:dyDescent="0.25">
      <c r="A33" s="162"/>
      <c r="B33" s="36" t="s">
        <v>197</v>
      </c>
      <c r="C33" s="169"/>
      <c r="D33" s="169"/>
      <c r="E33" s="169"/>
      <c r="F33" s="165"/>
      <c r="G33" s="165"/>
    </row>
    <row r="34" spans="1:7" ht="15" customHeight="1" x14ac:dyDescent="0.25">
      <c r="A34" s="162"/>
      <c r="B34" s="36" t="s">
        <v>198</v>
      </c>
      <c r="C34" s="169"/>
      <c r="D34" s="169"/>
      <c r="E34" s="169"/>
      <c r="F34" s="165"/>
      <c r="G34" s="165"/>
    </row>
    <row r="35" spans="1:7" x14ac:dyDescent="0.25">
      <c r="A35" s="162"/>
      <c r="B35" s="36" t="s">
        <v>199</v>
      </c>
      <c r="C35" s="169"/>
      <c r="D35" s="169"/>
      <c r="E35" s="169"/>
      <c r="F35" s="56">
        <v>11016.95</v>
      </c>
      <c r="G35" s="56">
        <f>F35*1.18</f>
        <v>13000.001</v>
      </c>
    </row>
    <row r="36" spans="1:7" x14ac:dyDescent="0.25">
      <c r="A36" s="162" t="s">
        <v>200</v>
      </c>
      <c r="B36" s="36" t="s">
        <v>201</v>
      </c>
      <c r="C36" s="169"/>
      <c r="D36" s="169"/>
      <c r="E36" s="169"/>
      <c r="F36" s="175">
        <v>12711.861000000001</v>
      </c>
      <c r="G36" s="175">
        <f>F36*1.18</f>
        <v>14999.99598</v>
      </c>
    </row>
    <row r="37" spans="1:7" x14ac:dyDescent="0.25">
      <c r="A37" s="162"/>
      <c r="B37" s="36" t="s">
        <v>202</v>
      </c>
      <c r="C37" s="169"/>
      <c r="D37" s="169"/>
      <c r="E37" s="169"/>
      <c r="F37" s="176"/>
      <c r="G37" s="176"/>
    </row>
    <row r="38" spans="1:7" x14ac:dyDescent="0.25">
      <c r="A38" s="162"/>
      <c r="B38" s="36" t="s">
        <v>203</v>
      </c>
      <c r="C38" s="169"/>
      <c r="D38" s="169"/>
      <c r="E38" s="169"/>
      <c r="F38" s="176"/>
      <c r="G38" s="176"/>
    </row>
    <row r="39" spans="1:7" x14ac:dyDescent="0.25">
      <c r="A39" s="162"/>
      <c r="B39" s="36" t="s">
        <v>204</v>
      </c>
      <c r="C39" s="169"/>
      <c r="D39" s="169"/>
      <c r="E39" s="169"/>
      <c r="F39" s="176"/>
      <c r="G39" s="176"/>
    </row>
    <row r="40" spans="1:7" x14ac:dyDescent="0.25">
      <c r="A40" s="162"/>
      <c r="B40" s="36" t="s">
        <v>205</v>
      </c>
      <c r="C40" s="169"/>
      <c r="D40" s="169"/>
      <c r="E40" s="169"/>
      <c r="F40" s="177"/>
      <c r="G40" s="177"/>
    </row>
    <row r="41" spans="1:7" x14ac:dyDescent="0.25">
      <c r="A41" s="162"/>
      <c r="B41" s="36" t="s">
        <v>206</v>
      </c>
      <c r="C41" s="169" t="s">
        <v>207</v>
      </c>
      <c r="D41" s="169"/>
      <c r="E41" s="169"/>
      <c r="F41" s="175">
        <v>21186.44</v>
      </c>
      <c r="G41" s="175">
        <f>F41*1.18</f>
        <v>24999.999199999998</v>
      </c>
    </row>
    <row r="42" spans="1:7" x14ac:dyDescent="0.25">
      <c r="A42" s="162"/>
      <c r="B42" s="36" t="s">
        <v>208</v>
      </c>
      <c r="C42" s="169"/>
      <c r="D42" s="169"/>
      <c r="E42" s="169"/>
      <c r="F42" s="176"/>
      <c r="G42" s="176"/>
    </row>
    <row r="43" spans="1:7" x14ac:dyDescent="0.25">
      <c r="A43" s="162"/>
      <c r="B43" s="36" t="s">
        <v>209</v>
      </c>
      <c r="C43" s="169"/>
      <c r="D43" s="169"/>
      <c r="E43" s="169"/>
      <c r="F43" s="176"/>
      <c r="G43" s="176"/>
    </row>
    <row r="44" spans="1:7" x14ac:dyDescent="0.25">
      <c r="A44" s="162"/>
      <c r="B44" s="36" t="s">
        <v>210</v>
      </c>
      <c r="C44" s="169"/>
      <c r="D44" s="169"/>
      <c r="E44" s="169"/>
      <c r="F44" s="176"/>
      <c r="G44" s="176"/>
    </row>
    <row r="45" spans="1:7" x14ac:dyDescent="0.25">
      <c r="A45" s="162"/>
      <c r="B45" s="36" t="s">
        <v>211</v>
      </c>
      <c r="C45" s="169"/>
      <c r="D45" s="169"/>
      <c r="E45" s="169"/>
      <c r="F45" s="177"/>
      <c r="G45" s="177"/>
    </row>
    <row r="46" spans="1:7" x14ac:dyDescent="0.25">
      <c r="A46" s="162"/>
      <c r="B46" s="36" t="s">
        <v>212</v>
      </c>
      <c r="C46" s="169"/>
      <c r="D46" s="169"/>
      <c r="E46" s="169"/>
      <c r="F46" s="56">
        <v>22881.360000000001</v>
      </c>
      <c r="G46" s="57">
        <f>F46*1.18</f>
        <v>27000.004799999999</v>
      </c>
    </row>
    <row r="47" spans="1:7" ht="24" customHeight="1" x14ac:dyDescent="0.25">
      <c r="A47" s="58"/>
      <c r="B47" s="170" t="s">
        <v>213</v>
      </c>
      <c r="C47" s="170"/>
      <c r="D47" s="170"/>
      <c r="E47" s="170"/>
      <c r="F47" s="170"/>
      <c r="G47" s="170"/>
    </row>
    <row r="48" spans="1:7" ht="15" customHeight="1" x14ac:dyDescent="0.25">
      <c r="A48" s="58"/>
      <c r="B48" s="295" t="s">
        <v>951</v>
      </c>
      <c r="C48" s="68"/>
      <c r="D48" s="68"/>
      <c r="E48" s="68"/>
      <c r="F48" s="296"/>
      <c r="G48" s="296" t="s">
        <v>732</v>
      </c>
    </row>
    <row r="49" spans="1:7" x14ac:dyDescent="0.25">
      <c r="A49" s="58"/>
      <c r="B49" s="297" t="s">
        <v>952</v>
      </c>
      <c r="C49" s="68"/>
      <c r="D49" s="68"/>
      <c r="E49" s="68"/>
      <c r="F49" s="298"/>
      <c r="G49" s="298"/>
    </row>
    <row r="50" spans="1:7" x14ac:dyDescent="0.25">
      <c r="A50" s="58"/>
      <c r="B50" s="297" t="s">
        <v>953</v>
      </c>
      <c r="C50" s="68"/>
      <c r="D50" s="68"/>
      <c r="E50" s="68"/>
      <c r="F50" s="299"/>
      <c r="G50" s="299"/>
    </row>
    <row r="51" spans="1:7" x14ac:dyDescent="0.25">
      <c r="A51" s="58"/>
      <c r="B51" s="297" t="s">
        <v>954</v>
      </c>
      <c r="C51" s="68"/>
      <c r="D51" s="68"/>
      <c r="E51" s="68"/>
      <c r="F51" s="175"/>
      <c r="G51" s="296" t="s">
        <v>732</v>
      </c>
    </row>
    <row r="52" spans="1:7" x14ac:dyDescent="0.25">
      <c r="A52" s="58"/>
      <c r="B52" s="297" t="s">
        <v>955</v>
      </c>
      <c r="C52" s="68"/>
      <c r="D52" s="68"/>
      <c r="E52" s="68"/>
      <c r="F52" s="176"/>
      <c r="G52" s="298"/>
    </row>
    <row r="53" spans="1:7" x14ac:dyDescent="0.25">
      <c r="A53" s="171" t="s">
        <v>214</v>
      </c>
      <c r="B53" s="171"/>
      <c r="C53" s="171"/>
      <c r="D53" s="171"/>
      <c r="E53" s="171"/>
      <c r="F53" s="171"/>
      <c r="G53" s="171"/>
    </row>
    <row r="54" spans="1:7" ht="15" customHeight="1" x14ac:dyDescent="0.25">
      <c r="A54" s="59"/>
      <c r="B54" s="52" t="s">
        <v>215</v>
      </c>
      <c r="C54" s="172" t="s">
        <v>4</v>
      </c>
      <c r="D54" s="172"/>
      <c r="E54" s="53" t="s">
        <v>165</v>
      </c>
      <c r="F54" s="54" t="s">
        <v>166</v>
      </c>
      <c r="G54" s="55" t="s">
        <v>7</v>
      </c>
    </row>
    <row r="55" spans="1:7" ht="46.5" x14ac:dyDescent="0.25">
      <c r="A55" s="300" t="s">
        <v>216</v>
      </c>
      <c r="B55" s="13" t="s">
        <v>217</v>
      </c>
      <c r="C55" s="164" t="s">
        <v>67</v>
      </c>
      <c r="D55" s="164"/>
      <c r="E55" s="164">
        <v>3</v>
      </c>
      <c r="F55" s="167">
        <v>2118.64</v>
      </c>
      <c r="G55" s="167">
        <f>F55*1.18</f>
        <v>2499.9951999999998</v>
      </c>
    </row>
    <row r="56" spans="1:7" x14ac:dyDescent="0.25">
      <c r="A56" s="60"/>
      <c r="B56" s="13" t="s">
        <v>218</v>
      </c>
      <c r="C56" s="164"/>
      <c r="D56" s="164"/>
      <c r="E56" s="164"/>
      <c r="F56" s="167"/>
      <c r="G56" s="167"/>
    </row>
    <row r="57" spans="1:7" x14ac:dyDescent="0.25">
      <c r="A57" s="60"/>
      <c r="B57" s="13" t="s">
        <v>219</v>
      </c>
      <c r="C57" s="164"/>
      <c r="D57" s="164"/>
      <c r="E57" s="164"/>
      <c r="F57" s="167"/>
      <c r="G57" s="167"/>
    </row>
    <row r="58" spans="1:7" x14ac:dyDescent="0.25">
      <c r="A58" s="60"/>
      <c r="B58" s="13" t="s">
        <v>220</v>
      </c>
      <c r="C58" s="164"/>
      <c r="D58" s="164"/>
      <c r="E58" s="164"/>
      <c r="F58" s="167"/>
      <c r="G58" s="167"/>
    </row>
    <row r="59" spans="1:7" x14ac:dyDescent="0.25">
      <c r="A59" s="60"/>
      <c r="B59" s="13" t="s">
        <v>221</v>
      </c>
      <c r="C59" s="164"/>
      <c r="D59" s="164"/>
      <c r="E59" s="164"/>
      <c r="F59" s="167"/>
      <c r="G59" s="167"/>
    </row>
    <row r="60" spans="1:7" x14ac:dyDescent="0.25">
      <c r="A60" s="60"/>
      <c r="B60" s="13" t="s">
        <v>222</v>
      </c>
      <c r="C60" s="164"/>
      <c r="D60" s="164"/>
      <c r="E60" s="164"/>
      <c r="F60" s="167"/>
      <c r="G60" s="167"/>
    </row>
    <row r="61" spans="1:7" x14ac:dyDescent="0.25">
      <c r="A61" s="60"/>
      <c r="B61" s="13" t="s">
        <v>223</v>
      </c>
      <c r="C61" s="164" t="s">
        <v>10</v>
      </c>
      <c r="D61" s="164"/>
      <c r="E61" s="164">
        <v>5</v>
      </c>
      <c r="F61" s="167">
        <v>4237.2879999999996</v>
      </c>
      <c r="G61" s="167">
        <f>F61*1.18</f>
        <v>4999.9998399999995</v>
      </c>
    </row>
    <row r="62" spans="1:7" x14ac:dyDescent="0.25">
      <c r="A62" s="60"/>
      <c r="B62" s="13" t="s">
        <v>224</v>
      </c>
      <c r="C62" s="164"/>
      <c r="D62" s="164"/>
      <c r="E62" s="164"/>
      <c r="F62" s="167"/>
      <c r="G62" s="167"/>
    </row>
    <row r="63" spans="1:7" x14ac:dyDescent="0.25">
      <c r="A63" s="60"/>
      <c r="B63" s="13" t="s">
        <v>225</v>
      </c>
      <c r="C63" s="164"/>
      <c r="D63" s="164"/>
      <c r="E63" s="164"/>
      <c r="F63" s="167"/>
      <c r="G63" s="167"/>
    </row>
    <row r="64" spans="1:7" ht="15" customHeight="1" x14ac:dyDescent="0.25">
      <c r="A64" s="60"/>
      <c r="B64" s="13" t="s">
        <v>226</v>
      </c>
      <c r="C64" s="164"/>
      <c r="D64" s="164"/>
      <c r="E64" s="164"/>
      <c r="F64" s="167"/>
      <c r="G64" s="167"/>
    </row>
    <row r="65" spans="1:7" x14ac:dyDescent="0.25">
      <c r="A65" s="60"/>
      <c r="B65" s="13" t="s">
        <v>227</v>
      </c>
      <c r="C65" s="164"/>
      <c r="D65" s="164"/>
      <c r="E65" s="164"/>
      <c r="F65" s="167"/>
      <c r="G65" s="167"/>
    </row>
    <row r="66" spans="1:7" x14ac:dyDescent="0.25">
      <c r="A66" s="60"/>
      <c r="B66" s="13" t="s">
        <v>228</v>
      </c>
      <c r="C66" s="164"/>
      <c r="D66" s="164"/>
      <c r="E66" s="164"/>
      <c r="F66" s="167"/>
      <c r="G66" s="167"/>
    </row>
    <row r="67" spans="1:7" x14ac:dyDescent="0.25">
      <c r="A67" s="60"/>
      <c r="B67" s="13" t="s">
        <v>229</v>
      </c>
      <c r="C67" s="164"/>
      <c r="D67" s="164"/>
      <c r="E67" s="164"/>
      <c r="F67" s="167"/>
      <c r="G67" s="167"/>
    </row>
    <row r="68" spans="1:7" x14ac:dyDescent="0.25">
      <c r="A68" s="60"/>
      <c r="B68" s="13" t="s">
        <v>230</v>
      </c>
      <c r="C68" s="164"/>
      <c r="D68" s="164"/>
      <c r="E68" s="164"/>
      <c r="F68" s="167"/>
      <c r="G68" s="167"/>
    </row>
    <row r="69" spans="1:7" x14ac:dyDescent="0.25">
      <c r="A69" s="60"/>
      <c r="B69" s="13" t="s">
        <v>231</v>
      </c>
      <c r="C69" s="164"/>
      <c r="D69" s="164"/>
      <c r="E69" s="164"/>
      <c r="F69" s="167"/>
      <c r="G69" s="167"/>
    </row>
    <row r="70" spans="1:7" x14ac:dyDescent="0.25">
      <c r="A70" s="60"/>
      <c r="B70" s="13" t="s">
        <v>232</v>
      </c>
      <c r="C70" s="164"/>
      <c r="D70" s="164"/>
      <c r="E70" s="164"/>
      <c r="F70" s="167"/>
      <c r="G70" s="167"/>
    </row>
    <row r="71" spans="1:7" ht="15" customHeight="1" x14ac:dyDescent="0.25">
      <c r="A71" s="60"/>
      <c r="B71" s="13" t="s">
        <v>956</v>
      </c>
      <c r="C71" s="164" t="s">
        <v>15</v>
      </c>
      <c r="D71" s="164"/>
      <c r="E71" s="164">
        <v>8</v>
      </c>
      <c r="F71" s="167"/>
      <c r="G71" s="301" t="s">
        <v>732</v>
      </c>
    </row>
    <row r="72" spans="1:7" x14ac:dyDescent="0.25">
      <c r="A72" s="60"/>
      <c r="B72" s="13" t="s">
        <v>957</v>
      </c>
      <c r="C72" s="164"/>
      <c r="D72" s="164"/>
      <c r="E72" s="164"/>
      <c r="F72" s="167"/>
      <c r="G72" s="301"/>
    </row>
    <row r="73" spans="1:7" x14ac:dyDescent="0.25">
      <c r="A73" s="60"/>
      <c r="B73" s="13" t="s">
        <v>958</v>
      </c>
      <c r="C73" s="164"/>
      <c r="D73" s="164"/>
      <c r="E73" s="164"/>
      <c r="F73" s="167"/>
      <c r="G73" s="301"/>
    </row>
    <row r="74" spans="1:7" x14ac:dyDescent="0.25">
      <c r="A74" s="84"/>
      <c r="B74" s="13" t="s">
        <v>959</v>
      </c>
      <c r="C74" s="164"/>
      <c r="D74" s="164"/>
      <c r="E74" s="164"/>
      <c r="F74" s="167"/>
      <c r="G74" s="301"/>
    </row>
    <row r="75" spans="1:7" x14ac:dyDescent="0.25">
      <c r="A75" s="162" t="s">
        <v>233</v>
      </c>
      <c r="B75" s="61" t="s">
        <v>234</v>
      </c>
      <c r="C75" s="164" t="s">
        <v>23</v>
      </c>
      <c r="D75" s="164"/>
      <c r="E75" s="164">
        <v>14</v>
      </c>
      <c r="F75" s="167">
        <v>11016.949000000001</v>
      </c>
      <c r="G75" s="167">
        <f>F75*1.18</f>
        <v>12999.999819999999</v>
      </c>
    </row>
    <row r="76" spans="1:7" x14ac:dyDescent="0.25">
      <c r="A76" s="162"/>
      <c r="B76" s="61" t="s">
        <v>235</v>
      </c>
      <c r="C76" s="164"/>
      <c r="D76" s="164"/>
      <c r="E76" s="164"/>
      <c r="F76" s="167"/>
      <c r="G76" s="167"/>
    </row>
    <row r="77" spans="1:7" x14ac:dyDescent="0.25">
      <c r="A77" s="162"/>
      <c r="B77" s="61" t="s">
        <v>236</v>
      </c>
      <c r="C77" s="164"/>
      <c r="D77" s="164"/>
      <c r="E77" s="164"/>
      <c r="F77" s="167"/>
      <c r="G77" s="167"/>
    </row>
    <row r="78" spans="1:7" x14ac:dyDescent="0.25">
      <c r="A78" s="162"/>
      <c r="B78" s="61" t="s">
        <v>237</v>
      </c>
      <c r="C78" s="164"/>
      <c r="D78" s="164"/>
      <c r="E78" s="164"/>
      <c r="F78" s="167"/>
      <c r="G78" s="167"/>
    </row>
    <row r="79" spans="1:7" x14ac:dyDescent="0.25">
      <c r="A79" s="162"/>
      <c r="B79" s="61" t="s">
        <v>238</v>
      </c>
      <c r="C79" s="164"/>
      <c r="D79" s="164"/>
      <c r="E79" s="164"/>
      <c r="F79" s="167"/>
      <c r="G79" s="167"/>
    </row>
    <row r="80" spans="1:7" x14ac:dyDescent="0.25">
      <c r="A80" s="302" t="s">
        <v>960</v>
      </c>
      <c r="B80" s="303"/>
      <c r="C80" s="303"/>
      <c r="D80" s="303"/>
      <c r="E80" s="303"/>
      <c r="F80" s="303"/>
      <c r="G80" s="304"/>
    </row>
    <row r="81" spans="1:7" ht="48" x14ac:dyDescent="0.25">
      <c r="A81" s="74"/>
      <c r="B81" s="62" t="s">
        <v>960</v>
      </c>
      <c r="C81" s="53" t="s">
        <v>241</v>
      </c>
      <c r="D81" s="53" t="s">
        <v>242</v>
      </c>
      <c r="E81" s="53" t="s">
        <v>243</v>
      </c>
      <c r="F81" s="63" t="s">
        <v>166</v>
      </c>
      <c r="G81" s="64" t="s">
        <v>7</v>
      </c>
    </row>
    <row r="82" spans="1:7" x14ac:dyDescent="0.25">
      <c r="A82" s="162" t="s">
        <v>961</v>
      </c>
      <c r="B82" s="305" t="s">
        <v>962</v>
      </c>
      <c r="C82" s="163">
        <v>20</v>
      </c>
      <c r="D82" s="163">
        <v>8</v>
      </c>
      <c r="E82" s="163">
        <v>3</v>
      </c>
      <c r="F82" s="306"/>
      <c r="G82" s="307" t="s">
        <v>732</v>
      </c>
    </row>
    <row r="83" spans="1:7" x14ac:dyDescent="0.25">
      <c r="A83" s="162"/>
      <c r="B83" s="305" t="s">
        <v>963</v>
      </c>
      <c r="C83" s="163"/>
      <c r="D83" s="163"/>
      <c r="E83" s="163"/>
      <c r="F83" s="306"/>
      <c r="G83" s="307"/>
    </row>
    <row r="84" spans="1:7" ht="15" customHeight="1" x14ac:dyDescent="0.25">
      <c r="A84" s="162"/>
      <c r="B84" s="305" t="s">
        <v>964</v>
      </c>
      <c r="C84" s="163"/>
      <c r="D84" s="163"/>
      <c r="E84" s="163">
        <v>2.6</v>
      </c>
      <c r="F84" s="306"/>
      <c r="G84" s="307"/>
    </row>
    <row r="85" spans="1:7" x14ac:dyDescent="0.25">
      <c r="A85" s="162"/>
      <c r="B85" s="305" t="s">
        <v>965</v>
      </c>
      <c r="C85" s="163"/>
      <c r="D85" s="163"/>
      <c r="E85" s="163"/>
      <c r="F85" s="306"/>
      <c r="G85" s="307"/>
    </row>
    <row r="86" spans="1:7" x14ac:dyDescent="0.25">
      <c r="A86" s="162"/>
      <c r="B86" s="305" t="s">
        <v>966</v>
      </c>
      <c r="C86" s="163"/>
      <c r="D86" s="163"/>
      <c r="E86" s="163"/>
      <c r="F86" s="306"/>
      <c r="G86" s="307"/>
    </row>
    <row r="87" spans="1:7" x14ac:dyDescent="0.25">
      <c r="A87" s="162"/>
      <c r="B87" s="305" t="s">
        <v>967</v>
      </c>
      <c r="C87" s="163"/>
      <c r="D87" s="163"/>
      <c r="E87" s="163">
        <v>3.3</v>
      </c>
      <c r="F87" s="306"/>
      <c r="G87" s="307"/>
    </row>
    <row r="88" spans="1:7" x14ac:dyDescent="0.25">
      <c r="A88" s="162"/>
      <c r="B88" s="305" t="s">
        <v>968</v>
      </c>
      <c r="C88" s="163"/>
      <c r="D88" s="163"/>
      <c r="E88" s="163"/>
      <c r="F88" s="306"/>
      <c r="G88" s="307"/>
    </row>
    <row r="89" spans="1:7" x14ac:dyDescent="0.25">
      <c r="A89" s="161" t="s">
        <v>969</v>
      </c>
      <c r="B89" s="161"/>
      <c r="C89" s="161"/>
      <c r="D89" s="161"/>
      <c r="E89" s="161"/>
      <c r="F89" s="161"/>
      <c r="G89" s="161"/>
    </row>
    <row r="90" spans="1:7" ht="48" x14ac:dyDescent="0.25">
      <c r="A90" s="51"/>
      <c r="B90" s="62" t="s">
        <v>969</v>
      </c>
      <c r="C90" s="53" t="s">
        <v>241</v>
      </c>
      <c r="D90" s="53" t="s">
        <v>242</v>
      </c>
      <c r="E90" s="53" t="s">
        <v>243</v>
      </c>
      <c r="F90" s="63" t="s">
        <v>166</v>
      </c>
      <c r="G90" s="64" t="s">
        <v>7</v>
      </c>
    </row>
    <row r="91" spans="1:7" x14ac:dyDescent="0.25">
      <c r="A91" s="162" t="s">
        <v>970</v>
      </c>
      <c r="B91" s="36" t="s">
        <v>971</v>
      </c>
      <c r="C91" s="168">
        <v>0.8</v>
      </c>
      <c r="D91" s="68">
        <v>100</v>
      </c>
      <c r="E91" s="68">
        <v>70</v>
      </c>
      <c r="F91" s="56"/>
      <c r="G91" s="296" t="s">
        <v>732</v>
      </c>
    </row>
    <row r="92" spans="1:7" x14ac:dyDescent="0.25">
      <c r="A92" s="162"/>
      <c r="B92" s="36" t="s">
        <v>972</v>
      </c>
      <c r="C92" s="168"/>
      <c r="D92" s="68">
        <v>160</v>
      </c>
      <c r="E92" s="68">
        <v>82</v>
      </c>
      <c r="F92" s="56"/>
      <c r="G92" s="298"/>
    </row>
    <row r="93" spans="1:7" x14ac:dyDescent="0.25">
      <c r="A93" s="162"/>
      <c r="B93" s="36" t="s">
        <v>973</v>
      </c>
      <c r="C93" s="168"/>
      <c r="D93" s="68">
        <v>250</v>
      </c>
      <c r="E93" s="68">
        <v>135</v>
      </c>
      <c r="F93" s="56"/>
      <c r="G93" s="298"/>
    </row>
    <row r="94" spans="1:7" x14ac:dyDescent="0.25">
      <c r="A94" s="162"/>
      <c r="B94" s="36" t="s">
        <v>974</v>
      </c>
      <c r="C94" s="168"/>
      <c r="D94" s="68">
        <v>480</v>
      </c>
      <c r="E94" s="68">
        <v>200</v>
      </c>
      <c r="F94" s="56"/>
      <c r="G94" s="298"/>
    </row>
    <row r="95" spans="1:7" x14ac:dyDescent="0.25">
      <c r="A95" s="58"/>
      <c r="B95" s="13" t="s">
        <v>975</v>
      </c>
      <c r="C95" s="65"/>
      <c r="D95" s="68"/>
      <c r="E95" s="68"/>
      <c r="F95" s="56"/>
      <c r="G95" s="299"/>
    </row>
    <row r="96" spans="1:7" x14ac:dyDescent="0.25">
      <c r="A96" s="161" t="s">
        <v>239</v>
      </c>
      <c r="B96" s="161"/>
      <c r="C96" s="161"/>
      <c r="D96" s="161"/>
      <c r="E96" s="161"/>
      <c r="F96" s="161"/>
      <c r="G96" s="161"/>
    </row>
    <row r="97" spans="1:7" ht="48" x14ac:dyDescent="0.25">
      <c r="A97" s="51"/>
      <c r="B97" s="62" t="s">
        <v>240</v>
      </c>
      <c r="C97" s="53" t="s">
        <v>241</v>
      </c>
      <c r="D97" s="53" t="s">
        <v>242</v>
      </c>
      <c r="E97" s="53" t="s">
        <v>243</v>
      </c>
      <c r="F97" s="63" t="s">
        <v>166</v>
      </c>
      <c r="G97" s="64" t="s">
        <v>7</v>
      </c>
    </row>
    <row r="98" spans="1:7" x14ac:dyDescent="0.25">
      <c r="A98" s="162" t="s">
        <v>244</v>
      </c>
      <c r="B98" s="36" t="s">
        <v>245</v>
      </c>
      <c r="C98" s="168">
        <v>1</v>
      </c>
      <c r="D98" s="169">
        <v>2</v>
      </c>
      <c r="E98" s="70">
        <v>0.73</v>
      </c>
      <c r="F98" s="56">
        <v>1355.93</v>
      </c>
      <c r="G98" s="56">
        <f>F98*1.18</f>
        <v>1599.9974</v>
      </c>
    </row>
    <row r="99" spans="1:7" x14ac:dyDescent="0.25">
      <c r="A99" s="162"/>
      <c r="B99" s="36" t="s">
        <v>246</v>
      </c>
      <c r="C99" s="168"/>
      <c r="D99" s="169"/>
      <c r="E99" s="70">
        <v>1.3</v>
      </c>
      <c r="F99" s="56">
        <v>2118.64</v>
      </c>
      <c r="G99" s="56">
        <f t="shared" ref="G99:G108" si="0">F99*1.18</f>
        <v>2499.9951999999998</v>
      </c>
    </row>
    <row r="100" spans="1:7" x14ac:dyDescent="0.25">
      <c r="A100" s="162"/>
      <c r="B100" s="36" t="s">
        <v>247</v>
      </c>
      <c r="C100" s="168"/>
      <c r="D100" s="169"/>
      <c r="E100" s="67">
        <v>1.75</v>
      </c>
      <c r="F100" s="56">
        <v>2796.61</v>
      </c>
      <c r="G100" s="56">
        <f t="shared" si="0"/>
        <v>3299.9998000000001</v>
      </c>
    </row>
    <row r="101" spans="1:7" x14ac:dyDescent="0.25">
      <c r="A101" s="162"/>
      <c r="B101" s="36" t="s">
        <v>248</v>
      </c>
      <c r="C101" s="168"/>
      <c r="D101" s="169"/>
      <c r="E101" s="67">
        <v>2.2200000000000002</v>
      </c>
      <c r="F101" s="56">
        <v>3389.83</v>
      </c>
      <c r="G101" s="56">
        <f t="shared" si="0"/>
        <v>3999.9993999999997</v>
      </c>
    </row>
    <row r="102" spans="1:7" x14ac:dyDescent="0.25">
      <c r="A102" s="162"/>
      <c r="B102" s="36" t="s">
        <v>249</v>
      </c>
      <c r="C102" s="168"/>
      <c r="D102" s="169">
        <v>5</v>
      </c>
      <c r="E102" s="67">
        <v>1.33</v>
      </c>
      <c r="F102" s="56">
        <v>1440.68</v>
      </c>
      <c r="G102" s="56">
        <f t="shared" si="0"/>
        <v>1700.0024000000001</v>
      </c>
    </row>
    <row r="103" spans="1:7" x14ac:dyDescent="0.25">
      <c r="A103" s="162"/>
      <c r="B103" s="36" t="s">
        <v>250</v>
      </c>
      <c r="C103" s="168"/>
      <c r="D103" s="169"/>
      <c r="E103" s="70">
        <v>2.35</v>
      </c>
      <c r="F103" s="56">
        <v>2457.63</v>
      </c>
      <c r="G103" s="56">
        <f t="shared" si="0"/>
        <v>2900.0034000000001</v>
      </c>
    </row>
    <row r="104" spans="1:7" x14ac:dyDescent="0.25">
      <c r="A104" s="162"/>
      <c r="B104" s="36" t="s">
        <v>251</v>
      </c>
      <c r="C104" s="168"/>
      <c r="D104" s="169"/>
      <c r="E104" s="70">
        <v>3.3</v>
      </c>
      <c r="F104" s="56">
        <v>3135.59</v>
      </c>
      <c r="G104" s="56">
        <f t="shared" si="0"/>
        <v>3699.9962</v>
      </c>
    </row>
    <row r="105" spans="1:7" x14ac:dyDescent="0.25">
      <c r="A105" s="162"/>
      <c r="B105" s="36" t="s">
        <v>252</v>
      </c>
      <c r="C105" s="168"/>
      <c r="D105" s="169"/>
      <c r="E105" s="67">
        <v>4.3</v>
      </c>
      <c r="F105" s="56">
        <v>3559.4</v>
      </c>
      <c r="G105" s="56">
        <f t="shared" si="0"/>
        <v>4200.0919999999996</v>
      </c>
    </row>
    <row r="106" spans="1:7" x14ac:dyDescent="0.25">
      <c r="A106" s="162"/>
      <c r="B106" s="36" t="s">
        <v>253</v>
      </c>
      <c r="C106" s="168"/>
      <c r="D106" s="169">
        <v>10</v>
      </c>
      <c r="E106" s="70">
        <v>2.4</v>
      </c>
      <c r="F106" s="56">
        <v>2313.6</v>
      </c>
      <c r="G106" s="56">
        <f t="shared" si="0"/>
        <v>2730.0479999999998</v>
      </c>
    </row>
    <row r="107" spans="1:7" x14ac:dyDescent="0.25">
      <c r="A107" s="162"/>
      <c r="B107" s="36" t="s">
        <v>254</v>
      </c>
      <c r="C107" s="168"/>
      <c r="D107" s="169"/>
      <c r="E107" s="70">
        <v>4.3</v>
      </c>
      <c r="F107" s="56">
        <v>4237.2879999999996</v>
      </c>
      <c r="G107" s="56">
        <f t="shared" si="0"/>
        <v>4999.9998399999995</v>
      </c>
    </row>
    <row r="108" spans="1:7" x14ac:dyDescent="0.25">
      <c r="A108" s="162"/>
      <c r="B108" s="36" t="s">
        <v>255</v>
      </c>
      <c r="C108" s="168"/>
      <c r="D108" s="68">
        <v>25</v>
      </c>
      <c r="E108" s="68">
        <v>4.3</v>
      </c>
      <c r="F108" s="56">
        <v>1949.99</v>
      </c>
      <c r="G108" s="56">
        <f t="shared" si="0"/>
        <v>2300.9881999999998</v>
      </c>
    </row>
    <row r="109" spans="1:7" x14ac:dyDescent="0.25">
      <c r="A109" s="161" t="s">
        <v>256</v>
      </c>
      <c r="B109" s="161"/>
      <c r="C109" s="161"/>
      <c r="D109" s="161"/>
      <c r="E109" s="161"/>
      <c r="F109" s="161"/>
      <c r="G109" s="161"/>
    </row>
    <row r="110" spans="1:7" ht="48" x14ac:dyDescent="0.25">
      <c r="A110" s="51"/>
      <c r="B110" s="62" t="s">
        <v>257</v>
      </c>
      <c r="C110" s="53" t="s">
        <v>241</v>
      </c>
      <c r="D110" s="53" t="s">
        <v>242</v>
      </c>
      <c r="E110" s="53" t="s">
        <v>243</v>
      </c>
      <c r="F110" s="63" t="s">
        <v>166</v>
      </c>
      <c r="G110" s="64" t="s">
        <v>7</v>
      </c>
    </row>
    <row r="111" spans="1:7" x14ac:dyDescent="0.25">
      <c r="A111" s="162" t="s">
        <v>258</v>
      </c>
      <c r="B111" s="69" t="s">
        <v>259</v>
      </c>
      <c r="C111" s="163">
        <v>0.63</v>
      </c>
      <c r="D111" s="67">
        <v>0.63</v>
      </c>
      <c r="E111" s="164">
        <v>13</v>
      </c>
      <c r="F111" s="165">
        <v>23728.81</v>
      </c>
      <c r="G111" s="165">
        <f>F111*1.18</f>
        <v>27999.995800000001</v>
      </c>
    </row>
    <row r="112" spans="1:7" x14ac:dyDescent="0.25">
      <c r="A112" s="162"/>
      <c r="B112" s="69" t="s">
        <v>260</v>
      </c>
      <c r="C112" s="163"/>
      <c r="D112" s="67">
        <v>1.25</v>
      </c>
      <c r="E112" s="164"/>
      <c r="F112" s="165"/>
      <c r="G112" s="165"/>
    </row>
    <row r="113" spans="1:7" x14ac:dyDescent="0.25">
      <c r="A113" s="162"/>
      <c r="B113" s="69" t="s">
        <v>261</v>
      </c>
      <c r="C113" s="163"/>
      <c r="D113" s="67">
        <v>1.8</v>
      </c>
      <c r="E113" s="164"/>
      <c r="F113" s="165">
        <v>20338.98</v>
      </c>
      <c r="G113" s="165">
        <f>F113*1.18</f>
        <v>23999.9964</v>
      </c>
    </row>
    <row r="114" spans="1:7" x14ac:dyDescent="0.25">
      <c r="A114" s="162"/>
      <c r="B114" s="69" t="s">
        <v>262</v>
      </c>
      <c r="C114" s="163"/>
      <c r="D114" s="67">
        <v>3</v>
      </c>
      <c r="E114" s="164"/>
      <c r="F114" s="165"/>
      <c r="G114" s="165"/>
    </row>
    <row r="115" spans="1:7" ht="15.75" x14ac:dyDescent="0.25">
      <c r="A115" s="58"/>
      <c r="B115" s="71" t="s">
        <v>263</v>
      </c>
      <c r="C115" s="72"/>
      <c r="D115" s="67"/>
      <c r="E115" s="73"/>
      <c r="F115" s="48">
        <v>8474.58</v>
      </c>
      <c r="G115" s="48">
        <f t="shared" ref="G115" si="1">F115*1.18</f>
        <v>10000.0044</v>
      </c>
    </row>
    <row r="116" spans="1:7" x14ac:dyDescent="0.25">
      <c r="A116" s="162" t="s">
        <v>976</v>
      </c>
      <c r="B116" s="13" t="s">
        <v>977</v>
      </c>
      <c r="C116" s="72"/>
      <c r="D116" s="67"/>
      <c r="E116" s="73"/>
      <c r="F116" s="56"/>
      <c r="G116" s="296" t="s">
        <v>732</v>
      </c>
    </row>
    <row r="117" spans="1:7" x14ac:dyDescent="0.25">
      <c r="A117" s="162"/>
      <c r="B117" s="13" t="s">
        <v>978</v>
      </c>
      <c r="C117" s="72"/>
      <c r="D117" s="67"/>
      <c r="E117" s="73"/>
      <c r="F117" s="56"/>
      <c r="G117" s="298"/>
    </row>
    <row r="118" spans="1:7" x14ac:dyDescent="0.25">
      <c r="A118" s="162"/>
      <c r="B118" s="13" t="s">
        <v>979</v>
      </c>
      <c r="C118" s="72"/>
      <c r="D118" s="67"/>
      <c r="E118" s="73"/>
      <c r="F118" s="56"/>
      <c r="G118" s="298"/>
    </row>
    <row r="119" spans="1:7" x14ac:dyDescent="0.25">
      <c r="A119" s="162"/>
      <c r="B119" s="13" t="s">
        <v>980</v>
      </c>
      <c r="C119" s="72"/>
      <c r="D119" s="67"/>
      <c r="E119" s="73"/>
      <c r="F119" s="56"/>
      <c r="G119" s="298"/>
    </row>
    <row r="120" spans="1:7" x14ac:dyDescent="0.25">
      <c r="A120" s="162"/>
      <c r="B120" s="13" t="s">
        <v>981</v>
      </c>
      <c r="C120" s="72"/>
      <c r="D120" s="67"/>
      <c r="E120" s="73"/>
      <c r="F120" s="56"/>
      <c r="G120" s="298"/>
    </row>
    <row r="121" spans="1:7" x14ac:dyDescent="0.25">
      <c r="A121" s="162"/>
      <c r="B121" s="13" t="s">
        <v>982</v>
      </c>
      <c r="C121" s="72"/>
      <c r="D121" s="67"/>
      <c r="E121" s="73"/>
      <c r="F121" s="56"/>
      <c r="G121" s="299"/>
    </row>
    <row r="122" spans="1:7" x14ac:dyDescent="0.25">
      <c r="A122" s="166" t="s">
        <v>264</v>
      </c>
      <c r="B122" s="166"/>
      <c r="C122" s="166"/>
      <c r="D122" s="166"/>
      <c r="E122" s="166"/>
      <c r="F122" s="166"/>
      <c r="G122" s="166"/>
    </row>
    <row r="123" spans="1:7" x14ac:dyDescent="0.25">
      <c r="A123" s="74"/>
      <c r="B123" s="75" t="s">
        <v>264</v>
      </c>
      <c r="C123" s="76"/>
      <c r="D123" s="76"/>
      <c r="E123" s="76"/>
      <c r="F123" s="63" t="s">
        <v>166</v>
      </c>
      <c r="G123" s="64" t="s">
        <v>7</v>
      </c>
    </row>
    <row r="124" spans="1:7" x14ac:dyDescent="0.25">
      <c r="A124" s="300"/>
      <c r="B124" s="77" t="s">
        <v>265</v>
      </c>
      <c r="C124" s="78"/>
      <c r="D124" s="79"/>
      <c r="E124" s="80"/>
      <c r="F124" s="81">
        <v>2150</v>
      </c>
      <c r="G124" s="82">
        <f>F124*1.18</f>
        <v>2537</v>
      </c>
    </row>
    <row r="125" spans="1:7" x14ac:dyDescent="0.25">
      <c r="A125" s="60"/>
      <c r="B125" s="77" t="s">
        <v>266</v>
      </c>
      <c r="C125" s="78"/>
      <c r="D125" s="79"/>
      <c r="E125" s="80"/>
      <c r="F125" s="81">
        <v>4390</v>
      </c>
      <c r="G125" s="82">
        <f t="shared" ref="G125:G147" si="2">F125*1.18</f>
        <v>5180.2</v>
      </c>
    </row>
    <row r="126" spans="1:7" x14ac:dyDescent="0.25">
      <c r="A126" s="60"/>
      <c r="B126" s="77" t="s">
        <v>267</v>
      </c>
      <c r="C126" s="78"/>
      <c r="D126" s="79"/>
      <c r="E126" s="80"/>
      <c r="F126" s="81">
        <v>4600</v>
      </c>
      <c r="G126" s="82">
        <f t="shared" si="2"/>
        <v>5428</v>
      </c>
    </row>
    <row r="127" spans="1:7" x14ac:dyDescent="0.25">
      <c r="A127" s="60"/>
      <c r="B127" s="77" t="s">
        <v>268</v>
      </c>
      <c r="C127" s="78"/>
      <c r="D127" s="79"/>
      <c r="E127" s="80"/>
      <c r="F127" s="81">
        <v>3983.05</v>
      </c>
      <c r="G127" s="82">
        <f t="shared" si="2"/>
        <v>4699.9989999999998</v>
      </c>
    </row>
    <row r="128" spans="1:7" x14ac:dyDescent="0.25">
      <c r="A128" s="60"/>
      <c r="B128" s="77" t="s">
        <v>269</v>
      </c>
      <c r="C128" s="78"/>
      <c r="D128" s="79"/>
      <c r="E128" s="80"/>
      <c r="F128" s="81">
        <v>4190</v>
      </c>
      <c r="G128" s="82">
        <f t="shared" si="2"/>
        <v>4944.2</v>
      </c>
    </row>
    <row r="129" spans="1:7" x14ac:dyDescent="0.25">
      <c r="A129" s="60"/>
      <c r="B129" s="77" t="s">
        <v>270</v>
      </c>
      <c r="C129" s="78"/>
      <c r="D129" s="79"/>
      <c r="E129" s="80"/>
      <c r="F129" s="81">
        <v>5338.98</v>
      </c>
      <c r="G129" s="82">
        <f t="shared" si="2"/>
        <v>6299.9963999999991</v>
      </c>
    </row>
    <row r="130" spans="1:7" x14ac:dyDescent="0.25">
      <c r="A130" s="60"/>
      <c r="B130" s="77" t="s">
        <v>271</v>
      </c>
      <c r="C130" s="78"/>
      <c r="D130" s="79"/>
      <c r="E130" s="80"/>
      <c r="F130" s="159">
        <v>1186.44</v>
      </c>
      <c r="G130" s="159">
        <f t="shared" si="2"/>
        <v>1399.9992</v>
      </c>
    </row>
    <row r="131" spans="1:7" x14ac:dyDescent="0.25">
      <c r="A131" s="60"/>
      <c r="B131" s="77" t="s">
        <v>272</v>
      </c>
      <c r="C131" s="78"/>
      <c r="D131" s="79"/>
      <c r="E131" s="80"/>
      <c r="F131" s="160"/>
      <c r="G131" s="160"/>
    </row>
    <row r="132" spans="1:7" x14ac:dyDescent="0.25">
      <c r="A132" s="60"/>
      <c r="B132" s="77" t="s">
        <v>273</v>
      </c>
      <c r="C132" s="78"/>
      <c r="D132" s="79"/>
      <c r="E132" s="80"/>
      <c r="F132" s="81">
        <v>1355.93</v>
      </c>
      <c r="G132" s="82">
        <f t="shared" si="2"/>
        <v>1599.9974</v>
      </c>
    </row>
    <row r="133" spans="1:7" x14ac:dyDescent="0.25">
      <c r="A133" s="60"/>
      <c r="B133" s="77" t="s">
        <v>274</v>
      </c>
      <c r="C133" s="78"/>
      <c r="D133" s="79"/>
      <c r="E133" s="80"/>
      <c r="F133" s="81">
        <v>1440.68</v>
      </c>
      <c r="G133" s="82">
        <f t="shared" si="2"/>
        <v>1700.0024000000001</v>
      </c>
    </row>
    <row r="134" spans="1:7" x14ac:dyDescent="0.25">
      <c r="A134" s="60"/>
      <c r="B134" s="77" t="s">
        <v>275</v>
      </c>
      <c r="C134" s="78"/>
      <c r="D134" s="79"/>
      <c r="E134" s="80"/>
      <c r="F134" s="81">
        <v>2966.1</v>
      </c>
      <c r="G134" s="82">
        <f t="shared" si="2"/>
        <v>3499.9979999999996</v>
      </c>
    </row>
    <row r="135" spans="1:7" x14ac:dyDescent="0.25">
      <c r="A135" s="60"/>
      <c r="B135" s="77" t="s">
        <v>276</v>
      </c>
      <c r="C135" s="78"/>
      <c r="D135" s="79"/>
      <c r="E135" s="80"/>
      <c r="F135" s="81">
        <v>8100</v>
      </c>
      <c r="G135" s="82">
        <f t="shared" si="2"/>
        <v>9558</v>
      </c>
    </row>
    <row r="136" spans="1:7" x14ac:dyDescent="0.25">
      <c r="A136" s="60"/>
      <c r="B136" s="77" t="s">
        <v>277</v>
      </c>
      <c r="C136" s="78"/>
      <c r="D136" s="79"/>
      <c r="E136" s="80"/>
      <c r="F136" s="81">
        <v>15000</v>
      </c>
      <c r="G136" s="82">
        <f t="shared" si="2"/>
        <v>17700</v>
      </c>
    </row>
    <row r="137" spans="1:7" x14ac:dyDescent="0.25">
      <c r="A137" s="60"/>
      <c r="B137" s="308" t="s">
        <v>983</v>
      </c>
      <c r="C137" s="78"/>
      <c r="D137" s="79"/>
      <c r="E137" s="80"/>
      <c r="F137" s="81"/>
      <c r="G137" s="309" t="s">
        <v>732</v>
      </c>
    </row>
    <row r="138" spans="1:7" x14ac:dyDescent="0.25">
      <c r="A138" s="60"/>
      <c r="B138" s="308" t="s">
        <v>984</v>
      </c>
      <c r="C138" s="78"/>
      <c r="D138" s="79"/>
      <c r="E138" s="80"/>
      <c r="F138" s="81"/>
      <c r="G138" s="309" t="s">
        <v>732</v>
      </c>
    </row>
    <row r="139" spans="1:7" x14ac:dyDescent="0.25">
      <c r="A139" s="60"/>
      <c r="B139" s="308" t="s">
        <v>985</v>
      </c>
      <c r="C139" s="78"/>
      <c r="D139" s="79"/>
      <c r="E139" s="80"/>
      <c r="F139" s="81"/>
      <c r="G139" s="309" t="s">
        <v>732</v>
      </c>
    </row>
    <row r="140" spans="1:7" x14ac:dyDescent="0.25">
      <c r="A140" s="60"/>
      <c r="B140" s="308" t="s">
        <v>986</v>
      </c>
      <c r="C140" s="78"/>
      <c r="D140" s="79"/>
      <c r="E140" s="80"/>
      <c r="F140" s="81"/>
      <c r="G140" s="309" t="s">
        <v>732</v>
      </c>
    </row>
    <row r="141" spans="1:7" x14ac:dyDescent="0.25">
      <c r="A141" s="60"/>
      <c r="B141" s="308" t="s">
        <v>987</v>
      </c>
      <c r="C141" s="78"/>
      <c r="D141" s="79"/>
      <c r="E141" s="80"/>
      <c r="F141" s="81"/>
      <c r="G141" s="309" t="s">
        <v>732</v>
      </c>
    </row>
    <row r="142" spans="1:7" x14ac:dyDescent="0.25">
      <c r="A142" s="60"/>
      <c r="B142" s="308" t="s">
        <v>988</v>
      </c>
      <c r="C142" s="78"/>
      <c r="D142" s="79"/>
      <c r="E142" s="80"/>
      <c r="F142" s="81"/>
      <c r="G142" s="309" t="s">
        <v>732</v>
      </c>
    </row>
    <row r="143" spans="1:7" x14ac:dyDescent="0.25">
      <c r="A143" s="60"/>
      <c r="B143" s="308" t="s">
        <v>989</v>
      </c>
      <c r="C143" s="78"/>
      <c r="D143" s="79"/>
      <c r="E143" s="80"/>
      <c r="F143" s="81"/>
      <c r="G143" s="309" t="s">
        <v>732</v>
      </c>
    </row>
    <row r="144" spans="1:7" x14ac:dyDescent="0.25">
      <c r="A144" s="60"/>
      <c r="B144" s="308" t="s">
        <v>990</v>
      </c>
      <c r="C144" s="78"/>
      <c r="D144" s="79"/>
      <c r="E144" s="80"/>
      <c r="F144" s="81"/>
      <c r="G144" s="309" t="s">
        <v>732</v>
      </c>
    </row>
    <row r="145" spans="1:7" x14ac:dyDescent="0.25">
      <c r="A145" s="60"/>
      <c r="B145" s="308" t="s">
        <v>991</v>
      </c>
      <c r="C145" s="78"/>
      <c r="D145" s="79"/>
      <c r="E145" s="80"/>
      <c r="F145" s="81"/>
      <c r="G145" s="309" t="s">
        <v>732</v>
      </c>
    </row>
    <row r="146" spans="1:7" x14ac:dyDescent="0.25">
      <c r="A146" s="60"/>
      <c r="B146" s="83" t="s">
        <v>278</v>
      </c>
      <c r="C146" s="78"/>
      <c r="D146" s="79"/>
      <c r="E146" s="80"/>
      <c r="F146" s="81">
        <v>1864.4</v>
      </c>
      <c r="G146" s="82">
        <f>F146*1.18</f>
        <v>2199.9920000000002</v>
      </c>
    </row>
    <row r="147" spans="1:7" x14ac:dyDescent="0.25">
      <c r="A147" s="84"/>
      <c r="B147" s="83" t="s">
        <v>279</v>
      </c>
      <c r="C147" s="78"/>
      <c r="D147" s="79"/>
      <c r="E147" s="80"/>
      <c r="F147" s="81">
        <v>2118.64</v>
      </c>
      <c r="G147" s="82">
        <f t="shared" si="2"/>
        <v>2499.9951999999998</v>
      </c>
    </row>
    <row r="148" spans="1:7" x14ac:dyDescent="0.25">
      <c r="A148" s="186" t="str">
        <f>[1]Пневматика!A157</f>
        <v>* цены могут изменяться без смены информации в прайс-листе. Точные цены на сегодняшний день уточняйте в отделе продаж по тел. (343) 201-90-99, 213-36-99</v>
      </c>
      <c r="B148" s="186"/>
      <c r="C148" s="186"/>
      <c r="D148" s="186"/>
      <c r="E148" s="186"/>
      <c r="F148" s="186"/>
      <c r="G148" s="186"/>
    </row>
  </sheetData>
  <mergeCells count="95">
    <mergeCell ref="A148:G148"/>
    <mergeCell ref="A116:A121"/>
    <mergeCell ref="G116:G121"/>
    <mergeCell ref="A122:G122"/>
    <mergeCell ref="F130:F131"/>
    <mergeCell ref="G130:G131"/>
    <mergeCell ref="A109:G109"/>
    <mergeCell ref="A111:A114"/>
    <mergeCell ref="C111:C114"/>
    <mergeCell ref="E111:E114"/>
    <mergeCell ref="F111:F112"/>
    <mergeCell ref="G111:G112"/>
    <mergeCell ref="F113:F114"/>
    <mergeCell ref="G113:G114"/>
    <mergeCell ref="A96:G96"/>
    <mergeCell ref="A98:A108"/>
    <mergeCell ref="C98:C108"/>
    <mergeCell ref="D98:D101"/>
    <mergeCell ref="D102:D105"/>
    <mergeCell ref="D106:D107"/>
    <mergeCell ref="G82:G88"/>
    <mergeCell ref="E84:E86"/>
    <mergeCell ref="E87:E88"/>
    <mergeCell ref="A91:A94"/>
    <mergeCell ref="C91:C94"/>
    <mergeCell ref="G91:G95"/>
    <mergeCell ref="G14:G19"/>
    <mergeCell ref="E20:E22"/>
    <mergeCell ref="F20:F22"/>
    <mergeCell ref="G20:G22"/>
    <mergeCell ref="A23:A30"/>
    <mergeCell ref="C23:D30"/>
    <mergeCell ref="E23:E30"/>
    <mergeCell ref="F23:F29"/>
    <mergeCell ref="G23:G29"/>
    <mergeCell ref="A1:G1"/>
    <mergeCell ref="A2:G2"/>
    <mergeCell ref="A3:G3"/>
    <mergeCell ref="A4:G4"/>
    <mergeCell ref="C5:D5"/>
    <mergeCell ref="A6:A22"/>
    <mergeCell ref="C6:D13"/>
    <mergeCell ref="E6:E9"/>
    <mergeCell ref="F6:F9"/>
    <mergeCell ref="G6:G9"/>
    <mergeCell ref="E10:E13"/>
    <mergeCell ref="F10:F13"/>
    <mergeCell ref="G10:G13"/>
    <mergeCell ref="C14:D22"/>
    <mergeCell ref="E14:E19"/>
    <mergeCell ref="F14:F19"/>
    <mergeCell ref="A31:A35"/>
    <mergeCell ref="C31:D40"/>
    <mergeCell ref="E31:E35"/>
    <mergeCell ref="F31:F34"/>
    <mergeCell ref="G31:G34"/>
    <mergeCell ref="A36:A46"/>
    <mergeCell ref="E36:E40"/>
    <mergeCell ref="F36:F40"/>
    <mergeCell ref="G36:G40"/>
    <mergeCell ref="C41:D46"/>
    <mergeCell ref="E41:E46"/>
    <mergeCell ref="F41:F45"/>
    <mergeCell ref="G41:G45"/>
    <mergeCell ref="B47:G47"/>
    <mergeCell ref="F48:F50"/>
    <mergeCell ref="G48:G50"/>
    <mergeCell ref="F51:F52"/>
    <mergeCell ref="G51:G52"/>
    <mergeCell ref="A53:G53"/>
    <mergeCell ref="C54:D54"/>
    <mergeCell ref="C55:D60"/>
    <mergeCell ref="E55:E60"/>
    <mergeCell ref="F55:F60"/>
    <mergeCell ref="G55:G60"/>
    <mergeCell ref="C61:D70"/>
    <mergeCell ref="E61:E70"/>
    <mergeCell ref="F61:F70"/>
    <mergeCell ref="G61:G70"/>
    <mergeCell ref="C71:D74"/>
    <mergeCell ref="E71:E74"/>
    <mergeCell ref="F71:F74"/>
    <mergeCell ref="G71:G74"/>
    <mergeCell ref="A75:A79"/>
    <mergeCell ref="C75:D79"/>
    <mergeCell ref="E75:E79"/>
    <mergeCell ref="F75:F79"/>
    <mergeCell ref="G75:G79"/>
    <mergeCell ref="A80:G80"/>
    <mergeCell ref="A89:G89"/>
    <mergeCell ref="A82:A88"/>
    <mergeCell ref="C82:C88"/>
    <mergeCell ref="D82:D88"/>
    <mergeCell ref="E82:E83"/>
    <mergeCell ref="F82:F8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workbookViewId="0">
      <selection activeCell="L11" sqref="L11"/>
    </sheetView>
  </sheetViews>
  <sheetFormatPr defaultRowHeight="15" x14ac:dyDescent="0.25"/>
  <cols>
    <col min="2" max="2" width="14" customWidth="1"/>
    <col min="10" max="10" width="14.140625" customWidth="1"/>
  </cols>
  <sheetData>
    <row r="1" spans="1:10" ht="21" x14ac:dyDescent="0.35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 ht="18.75" x14ac:dyDescent="0.3">
      <c r="A2" s="220" t="str">
        <f>[1]Пневматика!A2</f>
        <v>прайс на продукцию (в рублях) тел. (343) 201-90-99, 213-36-99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21" x14ac:dyDescent="0.35">
      <c r="A3" s="229" t="str">
        <f>UPPER("фильтры")</f>
        <v>ФИЛЬТРЫ</v>
      </c>
      <c r="B3" s="229"/>
      <c r="C3" s="229"/>
      <c r="D3" s="229"/>
      <c r="E3" s="229"/>
      <c r="F3" s="229"/>
      <c r="G3" s="229"/>
      <c r="H3" s="229"/>
      <c r="I3" s="229"/>
      <c r="J3" s="229"/>
    </row>
    <row r="4" spans="1:10" x14ac:dyDescent="0.25">
      <c r="A4" s="230" t="s">
        <v>280</v>
      </c>
      <c r="B4" s="230"/>
      <c r="C4" s="230"/>
      <c r="D4" s="230"/>
      <c r="E4" s="230"/>
      <c r="F4" s="230"/>
      <c r="G4" s="230"/>
      <c r="H4" s="230"/>
      <c r="I4" s="230"/>
      <c r="J4" s="230"/>
    </row>
    <row r="5" spans="1:10" ht="33.75" x14ac:dyDescent="0.25">
      <c r="A5" s="85"/>
      <c r="B5" s="86" t="s">
        <v>281</v>
      </c>
      <c r="C5" s="86" t="s">
        <v>282</v>
      </c>
      <c r="D5" s="87" t="s">
        <v>283</v>
      </c>
      <c r="E5" s="88" t="s">
        <v>284</v>
      </c>
      <c r="F5" s="88" t="s">
        <v>285</v>
      </c>
      <c r="G5" s="88" t="s">
        <v>286</v>
      </c>
      <c r="H5" s="88" t="s">
        <v>165</v>
      </c>
      <c r="I5" s="88" t="s">
        <v>6</v>
      </c>
      <c r="J5" s="89" t="s">
        <v>7</v>
      </c>
    </row>
    <row r="6" spans="1:10" ht="33" customHeight="1" x14ac:dyDescent="0.25">
      <c r="A6" s="231" t="s">
        <v>287</v>
      </c>
      <c r="B6" s="90" t="s">
        <v>288</v>
      </c>
      <c r="C6" s="91" t="s">
        <v>289</v>
      </c>
      <c r="D6" s="226">
        <v>12</v>
      </c>
      <c r="E6" s="92">
        <v>10</v>
      </c>
      <c r="F6" s="228">
        <v>32</v>
      </c>
      <c r="G6" s="92">
        <v>32</v>
      </c>
      <c r="H6" s="228">
        <v>5</v>
      </c>
      <c r="I6" s="165"/>
      <c r="J6" s="165">
        <v>3600</v>
      </c>
    </row>
    <row r="7" spans="1:10" ht="33" x14ac:dyDescent="0.25">
      <c r="A7" s="231"/>
      <c r="B7" s="90" t="s">
        <v>290</v>
      </c>
      <c r="C7" s="91" t="s">
        <v>291</v>
      </c>
      <c r="D7" s="226"/>
      <c r="E7" s="92">
        <v>25</v>
      </c>
      <c r="F7" s="228"/>
      <c r="G7" s="92">
        <v>40</v>
      </c>
      <c r="H7" s="228"/>
      <c r="I7" s="165"/>
      <c r="J7" s="165"/>
    </row>
    <row r="8" spans="1:10" ht="33" x14ac:dyDescent="0.25">
      <c r="A8" s="231"/>
      <c r="B8" s="90" t="s">
        <v>292</v>
      </c>
      <c r="C8" s="91" t="s">
        <v>293</v>
      </c>
      <c r="D8" s="226"/>
      <c r="E8" s="92">
        <v>40</v>
      </c>
      <c r="F8" s="228"/>
      <c r="G8" s="92">
        <v>50</v>
      </c>
      <c r="H8" s="228"/>
      <c r="I8" s="165"/>
      <c r="J8" s="165"/>
    </row>
    <row r="9" spans="1:10" ht="33" x14ac:dyDescent="0.25">
      <c r="A9" s="231"/>
      <c r="B9" s="90" t="s">
        <v>294</v>
      </c>
      <c r="C9" s="91" t="s">
        <v>295</v>
      </c>
      <c r="D9" s="226">
        <v>20</v>
      </c>
      <c r="E9" s="92">
        <v>10</v>
      </c>
      <c r="F9" s="228"/>
      <c r="G9" s="92">
        <v>63</v>
      </c>
      <c r="H9" s="228">
        <v>6.5</v>
      </c>
      <c r="I9" s="165"/>
      <c r="J9" s="165">
        <v>4100</v>
      </c>
    </row>
    <row r="10" spans="1:10" ht="33" x14ac:dyDescent="0.25">
      <c r="A10" s="231"/>
      <c r="B10" s="90" t="s">
        <v>296</v>
      </c>
      <c r="C10" s="91" t="s">
        <v>297</v>
      </c>
      <c r="D10" s="226"/>
      <c r="E10" s="92">
        <v>25</v>
      </c>
      <c r="F10" s="228"/>
      <c r="G10" s="92">
        <v>80</v>
      </c>
      <c r="H10" s="228"/>
      <c r="I10" s="165"/>
      <c r="J10" s="165"/>
    </row>
    <row r="11" spans="1:10" ht="33" x14ac:dyDescent="0.25">
      <c r="A11" s="231"/>
      <c r="B11" s="90" t="s">
        <v>298</v>
      </c>
      <c r="C11" s="91" t="s">
        <v>299</v>
      </c>
      <c r="D11" s="226"/>
      <c r="E11" s="92">
        <v>40</v>
      </c>
      <c r="F11" s="228"/>
      <c r="G11" s="92">
        <v>100</v>
      </c>
      <c r="H11" s="228"/>
      <c r="I11" s="165"/>
      <c r="J11" s="165"/>
    </row>
    <row r="12" spans="1:10" ht="33" x14ac:dyDescent="0.25">
      <c r="A12" s="231"/>
      <c r="B12" s="90" t="s">
        <v>300</v>
      </c>
      <c r="C12" s="91" t="s">
        <v>301</v>
      </c>
      <c r="D12" s="226">
        <v>32</v>
      </c>
      <c r="E12" s="92">
        <v>10</v>
      </c>
      <c r="F12" s="228"/>
      <c r="G12" s="92">
        <v>160</v>
      </c>
      <c r="H12" s="228">
        <v>13</v>
      </c>
      <c r="I12" s="165"/>
      <c r="J12" s="165">
        <v>6500</v>
      </c>
    </row>
    <row r="13" spans="1:10" ht="33" x14ac:dyDescent="0.25">
      <c r="A13" s="231"/>
      <c r="B13" s="90" t="s">
        <v>302</v>
      </c>
      <c r="C13" s="91" t="s">
        <v>303</v>
      </c>
      <c r="D13" s="226"/>
      <c r="E13" s="92">
        <v>25</v>
      </c>
      <c r="F13" s="228"/>
      <c r="G13" s="92">
        <v>200</v>
      </c>
      <c r="H13" s="228"/>
      <c r="I13" s="165"/>
      <c r="J13" s="165"/>
    </row>
    <row r="14" spans="1:10" ht="33" x14ac:dyDescent="0.25">
      <c r="A14" s="231"/>
      <c r="B14" s="90" t="s">
        <v>304</v>
      </c>
      <c r="C14" s="91" t="s">
        <v>305</v>
      </c>
      <c r="D14" s="226"/>
      <c r="E14" s="92">
        <v>40</v>
      </c>
      <c r="F14" s="228"/>
      <c r="G14" s="92">
        <v>250</v>
      </c>
      <c r="H14" s="228"/>
      <c r="I14" s="165"/>
      <c r="J14" s="165"/>
    </row>
    <row r="15" spans="1:10" ht="33" x14ac:dyDescent="0.25">
      <c r="A15" s="231"/>
      <c r="B15" s="90" t="s">
        <v>306</v>
      </c>
      <c r="C15" s="93"/>
      <c r="D15" s="226">
        <v>40</v>
      </c>
      <c r="E15" s="92">
        <v>10</v>
      </c>
      <c r="F15" s="228"/>
      <c r="G15" s="92"/>
      <c r="H15" s="92"/>
      <c r="I15" s="165"/>
      <c r="J15" s="165">
        <v>8000</v>
      </c>
    </row>
    <row r="16" spans="1:10" ht="33" x14ac:dyDescent="0.25">
      <c r="A16" s="231"/>
      <c r="B16" s="90" t="s">
        <v>307</v>
      </c>
      <c r="C16" s="93"/>
      <c r="D16" s="226"/>
      <c r="E16" s="92">
        <v>25</v>
      </c>
      <c r="F16" s="228"/>
      <c r="G16" s="92"/>
      <c r="H16" s="92"/>
      <c r="I16" s="165"/>
      <c r="J16" s="165"/>
    </row>
    <row r="17" spans="1:10" ht="33" x14ac:dyDescent="0.25">
      <c r="A17" s="231"/>
      <c r="B17" s="90" t="s">
        <v>308</v>
      </c>
      <c r="C17" s="93"/>
      <c r="D17" s="226"/>
      <c r="E17" s="92">
        <v>40</v>
      </c>
      <c r="F17" s="228"/>
      <c r="G17" s="92"/>
      <c r="H17" s="92"/>
      <c r="I17" s="165"/>
      <c r="J17" s="165"/>
    </row>
    <row r="18" spans="1:10" ht="22.5" customHeight="1" x14ac:dyDescent="0.25">
      <c r="A18" s="227" t="s">
        <v>309</v>
      </c>
      <c r="B18" s="94" t="s">
        <v>310</v>
      </c>
      <c r="C18" s="95" t="s">
        <v>311</v>
      </c>
      <c r="D18" s="223">
        <v>12</v>
      </c>
      <c r="E18" s="96">
        <v>10</v>
      </c>
      <c r="F18" s="224">
        <v>20</v>
      </c>
      <c r="G18" s="224">
        <v>25</v>
      </c>
      <c r="H18" s="224">
        <v>5.3</v>
      </c>
      <c r="I18" s="225"/>
      <c r="J18" s="225">
        <v>2500</v>
      </c>
    </row>
    <row r="19" spans="1:10" ht="22.5" x14ac:dyDescent="0.25">
      <c r="A19" s="227"/>
      <c r="B19" s="94" t="s">
        <v>312</v>
      </c>
      <c r="C19" s="95" t="s">
        <v>313</v>
      </c>
      <c r="D19" s="223"/>
      <c r="E19" s="96">
        <v>25</v>
      </c>
      <c r="F19" s="224"/>
      <c r="G19" s="224"/>
      <c r="H19" s="224"/>
      <c r="I19" s="225"/>
      <c r="J19" s="225"/>
    </row>
    <row r="20" spans="1:10" ht="22.5" x14ac:dyDescent="0.25">
      <c r="A20" s="227"/>
      <c r="B20" s="94" t="s">
        <v>314</v>
      </c>
      <c r="C20" s="95" t="s">
        <v>315</v>
      </c>
      <c r="D20" s="223"/>
      <c r="E20" s="96">
        <v>40</v>
      </c>
      <c r="F20" s="224"/>
      <c r="G20" s="224"/>
      <c r="H20" s="224"/>
      <c r="I20" s="225"/>
      <c r="J20" s="225"/>
    </row>
    <row r="21" spans="1:10" ht="22.5" x14ac:dyDescent="0.25">
      <c r="A21" s="227"/>
      <c r="B21" s="94" t="s">
        <v>316</v>
      </c>
      <c r="C21" s="95" t="s">
        <v>317</v>
      </c>
      <c r="D21" s="223">
        <v>20</v>
      </c>
      <c r="E21" s="96">
        <v>10</v>
      </c>
      <c r="F21" s="224"/>
      <c r="G21" s="224">
        <v>63</v>
      </c>
      <c r="H21" s="224">
        <v>6.6</v>
      </c>
      <c r="I21" s="225"/>
      <c r="J21" s="225">
        <v>3000</v>
      </c>
    </row>
    <row r="22" spans="1:10" ht="22.5" x14ac:dyDescent="0.25">
      <c r="A22" s="227"/>
      <c r="B22" s="94" t="s">
        <v>318</v>
      </c>
      <c r="C22" s="95" t="s">
        <v>319</v>
      </c>
      <c r="D22" s="223"/>
      <c r="E22" s="96">
        <v>25</v>
      </c>
      <c r="F22" s="224"/>
      <c r="G22" s="224"/>
      <c r="H22" s="224"/>
      <c r="I22" s="225"/>
      <c r="J22" s="225"/>
    </row>
    <row r="23" spans="1:10" ht="22.5" x14ac:dyDescent="0.25">
      <c r="A23" s="227"/>
      <c r="B23" s="94" t="s">
        <v>320</v>
      </c>
      <c r="C23" s="95" t="s">
        <v>321</v>
      </c>
      <c r="D23" s="223"/>
      <c r="E23" s="96">
        <v>40</v>
      </c>
      <c r="F23" s="224"/>
      <c r="G23" s="224"/>
      <c r="H23" s="224"/>
      <c r="I23" s="225"/>
      <c r="J23" s="225"/>
    </row>
    <row r="24" spans="1:10" ht="22.5" x14ac:dyDescent="0.25">
      <c r="A24" s="227"/>
      <c r="B24" s="94" t="s">
        <v>322</v>
      </c>
      <c r="C24" s="95" t="s">
        <v>323</v>
      </c>
      <c r="D24" s="223">
        <v>32</v>
      </c>
      <c r="E24" s="96">
        <v>10</v>
      </c>
      <c r="F24" s="224"/>
      <c r="G24" s="224">
        <v>160</v>
      </c>
      <c r="H24" s="224">
        <v>13.7</v>
      </c>
      <c r="I24" s="225"/>
      <c r="J24" s="225">
        <v>4000</v>
      </c>
    </row>
    <row r="25" spans="1:10" ht="22.5" x14ac:dyDescent="0.25">
      <c r="A25" s="227"/>
      <c r="B25" s="94" t="s">
        <v>324</v>
      </c>
      <c r="C25" s="95" t="s">
        <v>325</v>
      </c>
      <c r="D25" s="223"/>
      <c r="E25" s="96">
        <v>25</v>
      </c>
      <c r="F25" s="224"/>
      <c r="G25" s="224"/>
      <c r="H25" s="224"/>
      <c r="I25" s="225"/>
      <c r="J25" s="225"/>
    </row>
    <row r="26" spans="1:10" ht="22.5" x14ac:dyDescent="0.25">
      <c r="A26" s="227"/>
      <c r="B26" s="94" t="s">
        <v>326</v>
      </c>
      <c r="C26" s="95" t="s">
        <v>327</v>
      </c>
      <c r="D26" s="223"/>
      <c r="E26" s="96">
        <v>40</v>
      </c>
      <c r="F26" s="224"/>
      <c r="G26" s="224"/>
      <c r="H26" s="224"/>
      <c r="I26" s="225"/>
      <c r="J26" s="225"/>
    </row>
    <row r="27" spans="1:10" x14ac:dyDescent="0.25">
      <c r="A27" s="161" t="s">
        <v>328</v>
      </c>
      <c r="B27" s="161"/>
      <c r="C27" s="161"/>
      <c r="D27" s="161"/>
      <c r="E27" s="161"/>
      <c r="F27" s="161"/>
      <c r="G27" s="161"/>
      <c r="H27" s="161"/>
      <c r="I27" s="161"/>
      <c r="J27" s="161"/>
    </row>
    <row r="28" spans="1:10" x14ac:dyDescent="0.25">
      <c r="A28" s="58"/>
      <c r="B28" s="13" t="s">
        <v>329</v>
      </c>
      <c r="C28" s="97"/>
      <c r="D28" s="98"/>
      <c r="E28" s="99"/>
      <c r="F28" s="99"/>
      <c r="G28" s="100"/>
      <c r="H28" s="101"/>
      <c r="I28" s="56"/>
      <c r="J28" s="56">
        <v>6500</v>
      </c>
    </row>
    <row r="29" spans="1:10" x14ac:dyDescent="0.25">
      <c r="A29" s="230" t="s">
        <v>992</v>
      </c>
      <c r="B29" s="230"/>
      <c r="C29" s="230"/>
      <c r="D29" s="230"/>
      <c r="E29" s="230"/>
      <c r="F29" s="230"/>
      <c r="G29" s="230"/>
      <c r="H29" s="230"/>
      <c r="I29" s="230"/>
      <c r="J29" s="230"/>
    </row>
    <row r="30" spans="1:10" ht="15" customHeight="1" x14ac:dyDescent="0.25">
      <c r="A30" s="85"/>
      <c r="B30" s="310" t="s">
        <v>281</v>
      </c>
      <c r="C30" s="310"/>
      <c r="D30" s="311" t="s">
        <v>283</v>
      </c>
      <c r="E30" s="312" t="s">
        <v>284</v>
      </c>
      <c r="F30" s="312" t="s">
        <v>993</v>
      </c>
      <c r="G30" s="312" t="s">
        <v>286</v>
      </c>
      <c r="H30" s="312" t="s">
        <v>165</v>
      </c>
      <c r="I30" s="88" t="s">
        <v>6</v>
      </c>
      <c r="J30" s="89" t="s">
        <v>7</v>
      </c>
    </row>
    <row r="31" spans="1:10" x14ac:dyDescent="0.25">
      <c r="A31" s="231" t="s">
        <v>994</v>
      </c>
      <c r="B31" s="313" t="s">
        <v>995</v>
      </c>
      <c r="C31" s="313"/>
      <c r="D31" s="314" t="s">
        <v>996</v>
      </c>
      <c r="E31" s="315">
        <v>80</v>
      </c>
      <c r="F31" s="315">
        <v>7.0000000000000001E-3</v>
      </c>
      <c r="G31" s="316">
        <v>2</v>
      </c>
      <c r="H31" s="317">
        <v>0.08</v>
      </c>
      <c r="I31" s="56"/>
      <c r="J31" s="175" t="s">
        <v>732</v>
      </c>
    </row>
    <row r="32" spans="1:10" x14ac:dyDescent="0.25">
      <c r="A32" s="231"/>
      <c r="B32" s="313" t="s">
        <v>997</v>
      </c>
      <c r="C32" s="313"/>
      <c r="D32" s="314"/>
      <c r="E32" s="315"/>
      <c r="F32" s="315"/>
      <c r="G32" s="316"/>
      <c r="H32" s="317"/>
      <c r="I32" s="56"/>
      <c r="J32" s="176"/>
    </row>
    <row r="33" spans="1:10" x14ac:dyDescent="0.25">
      <c r="A33" s="231"/>
      <c r="B33" s="313" t="s">
        <v>998</v>
      </c>
      <c r="C33" s="313"/>
      <c r="D33" s="314"/>
      <c r="E33" s="315">
        <v>160</v>
      </c>
      <c r="F33" s="315"/>
      <c r="G33" s="316">
        <v>2.5</v>
      </c>
      <c r="H33" s="317"/>
      <c r="I33" s="56"/>
      <c r="J33" s="176"/>
    </row>
    <row r="34" spans="1:10" x14ac:dyDescent="0.25">
      <c r="A34" s="231"/>
      <c r="B34" s="313" t="s">
        <v>999</v>
      </c>
      <c r="C34" s="313"/>
      <c r="D34" s="314"/>
      <c r="E34" s="315"/>
      <c r="F34" s="315"/>
      <c r="G34" s="316"/>
      <c r="H34" s="317"/>
      <c r="I34" s="56"/>
      <c r="J34" s="176"/>
    </row>
    <row r="35" spans="1:10" x14ac:dyDescent="0.25">
      <c r="A35" s="231"/>
      <c r="B35" s="313" t="s">
        <v>1000</v>
      </c>
      <c r="C35" s="313"/>
      <c r="D35" s="314" t="s">
        <v>1001</v>
      </c>
      <c r="E35" s="315">
        <v>80</v>
      </c>
      <c r="F35" s="315"/>
      <c r="G35" s="316">
        <v>8</v>
      </c>
      <c r="H35" s="318">
        <v>0.12</v>
      </c>
      <c r="I35" s="56"/>
      <c r="J35" s="176"/>
    </row>
    <row r="36" spans="1:10" x14ac:dyDescent="0.25">
      <c r="A36" s="231"/>
      <c r="B36" s="313" t="s">
        <v>1002</v>
      </c>
      <c r="C36" s="313"/>
      <c r="D36" s="314"/>
      <c r="E36" s="315"/>
      <c r="F36" s="315"/>
      <c r="G36" s="316"/>
      <c r="H36" s="318"/>
      <c r="I36" s="56"/>
      <c r="J36" s="176"/>
    </row>
    <row r="37" spans="1:10" x14ac:dyDescent="0.25">
      <c r="A37" s="231"/>
      <c r="B37" s="313" t="s">
        <v>1003</v>
      </c>
      <c r="C37" s="313"/>
      <c r="D37" s="314"/>
      <c r="E37" s="315">
        <v>160</v>
      </c>
      <c r="F37" s="315"/>
      <c r="G37" s="316">
        <v>10</v>
      </c>
      <c r="H37" s="318"/>
      <c r="I37" s="56"/>
      <c r="J37" s="176"/>
    </row>
    <row r="38" spans="1:10" x14ac:dyDescent="0.25">
      <c r="A38" s="231"/>
      <c r="B38" s="313" t="s">
        <v>1004</v>
      </c>
      <c r="C38" s="313"/>
      <c r="D38" s="314"/>
      <c r="E38" s="315"/>
      <c r="F38" s="315"/>
      <c r="G38" s="316"/>
      <c r="H38" s="318"/>
      <c r="I38" s="56"/>
      <c r="J38" s="176"/>
    </row>
    <row r="39" spans="1:10" x14ac:dyDescent="0.25">
      <c r="A39" s="231"/>
      <c r="B39" s="313" t="s">
        <v>1005</v>
      </c>
      <c r="C39" s="313"/>
      <c r="D39" s="314" t="s">
        <v>1006</v>
      </c>
      <c r="E39" s="315">
        <v>80</v>
      </c>
      <c r="F39" s="315"/>
      <c r="G39" s="316">
        <v>32</v>
      </c>
      <c r="H39" s="318">
        <v>0.27</v>
      </c>
      <c r="I39" s="56"/>
      <c r="J39" s="176"/>
    </row>
    <row r="40" spans="1:10" x14ac:dyDescent="0.25">
      <c r="A40" s="231"/>
      <c r="B40" s="313" t="s">
        <v>1007</v>
      </c>
      <c r="C40" s="313"/>
      <c r="D40" s="314"/>
      <c r="E40" s="315"/>
      <c r="F40" s="315"/>
      <c r="G40" s="316"/>
      <c r="H40" s="318"/>
      <c r="I40" s="56"/>
      <c r="J40" s="176"/>
    </row>
    <row r="41" spans="1:10" x14ac:dyDescent="0.25">
      <c r="A41" s="231"/>
      <c r="B41" s="313" t="s">
        <v>1008</v>
      </c>
      <c r="C41" s="313"/>
      <c r="D41" s="314"/>
      <c r="E41" s="315">
        <v>160</v>
      </c>
      <c r="F41" s="315"/>
      <c r="G41" s="316">
        <v>40</v>
      </c>
      <c r="H41" s="318"/>
      <c r="I41" s="56"/>
      <c r="J41" s="176"/>
    </row>
    <row r="42" spans="1:10" x14ac:dyDescent="0.25">
      <c r="A42" s="231"/>
      <c r="B42" s="313" t="s">
        <v>1009</v>
      </c>
      <c r="C42" s="313"/>
      <c r="D42" s="314"/>
      <c r="E42" s="315"/>
      <c r="F42" s="315"/>
      <c r="G42" s="316"/>
      <c r="H42" s="318"/>
      <c r="I42" s="56"/>
      <c r="J42" s="176"/>
    </row>
    <row r="43" spans="1:10" x14ac:dyDescent="0.25">
      <c r="A43" s="231"/>
      <c r="B43" s="313" t="s">
        <v>1010</v>
      </c>
      <c r="C43" s="313"/>
      <c r="D43" s="314" t="s">
        <v>1011</v>
      </c>
      <c r="E43" s="315">
        <v>80</v>
      </c>
      <c r="F43" s="315"/>
      <c r="G43" s="316">
        <v>125</v>
      </c>
      <c r="H43" s="318">
        <v>0.52</v>
      </c>
      <c r="I43" s="56"/>
      <c r="J43" s="176"/>
    </row>
    <row r="44" spans="1:10" x14ac:dyDescent="0.25">
      <c r="A44" s="231"/>
      <c r="B44" s="313" t="s">
        <v>1012</v>
      </c>
      <c r="C44" s="313"/>
      <c r="D44" s="314"/>
      <c r="E44" s="315"/>
      <c r="F44" s="315"/>
      <c r="G44" s="316"/>
      <c r="H44" s="318"/>
      <c r="I44" s="56"/>
      <c r="J44" s="176"/>
    </row>
    <row r="45" spans="1:10" x14ac:dyDescent="0.25">
      <c r="A45" s="231"/>
      <c r="B45" s="313" t="s">
        <v>1013</v>
      </c>
      <c r="C45" s="313"/>
      <c r="D45" s="314"/>
      <c r="E45" s="315">
        <v>160</v>
      </c>
      <c r="F45" s="315"/>
      <c r="G45" s="316">
        <v>160</v>
      </c>
      <c r="H45" s="318"/>
      <c r="I45" s="56"/>
      <c r="J45" s="176"/>
    </row>
    <row r="46" spans="1:10" x14ac:dyDescent="0.25">
      <c r="A46" s="231"/>
      <c r="B46" s="313" t="s">
        <v>1014</v>
      </c>
      <c r="C46" s="313"/>
      <c r="D46" s="314"/>
      <c r="E46" s="315"/>
      <c r="F46" s="315"/>
      <c r="G46" s="316"/>
      <c r="H46" s="318"/>
      <c r="I46" s="56"/>
      <c r="J46" s="176"/>
    </row>
    <row r="47" spans="1:10" x14ac:dyDescent="0.25">
      <c r="A47" s="231"/>
      <c r="B47" s="313" t="s">
        <v>1015</v>
      </c>
      <c r="C47" s="313"/>
      <c r="D47" s="314" t="s">
        <v>1016</v>
      </c>
      <c r="E47" s="315">
        <v>80</v>
      </c>
      <c r="F47" s="315"/>
      <c r="G47" s="316">
        <v>320</v>
      </c>
      <c r="H47" s="318">
        <v>2.21</v>
      </c>
      <c r="I47" s="56"/>
      <c r="J47" s="176"/>
    </row>
    <row r="48" spans="1:10" x14ac:dyDescent="0.25">
      <c r="A48" s="231"/>
      <c r="B48" s="313" t="s">
        <v>1017</v>
      </c>
      <c r="C48" s="313"/>
      <c r="D48" s="314"/>
      <c r="E48" s="315"/>
      <c r="F48" s="315"/>
      <c r="G48" s="316"/>
      <c r="H48" s="318"/>
      <c r="I48" s="56"/>
      <c r="J48" s="176"/>
    </row>
    <row r="49" spans="1:10" x14ac:dyDescent="0.25">
      <c r="A49" s="231"/>
      <c r="B49" s="313" t="s">
        <v>1018</v>
      </c>
      <c r="C49" s="313"/>
      <c r="D49" s="314"/>
      <c r="E49" s="315">
        <v>160</v>
      </c>
      <c r="F49" s="315"/>
      <c r="G49" s="316">
        <v>400</v>
      </c>
      <c r="H49" s="318"/>
      <c r="I49" s="56"/>
      <c r="J49" s="176"/>
    </row>
    <row r="50" spans="1:10" x14ac:dyDescent="0.25">
      <c r="A50" s="231"/>
      <c r="B50" s="313" t="s">
        <v>1019</v>
      </c>
      <c r="C50" s="313"/>
      <c r="D50" s="314"/>
      <c r="E50" s="315"/>
      <c r="F50" s="315"/>
      <c r="G50" s="316"/>
      <c r="H50" s="318"/>
      <c r="I50" s="56"/>
      <c r="J50" s="177"/>
    </row>
    <row r="51" spans="1:10" x14ac:dyDescent="0.25">
      <c r="A51" s="230" t="s">
        <v>1020</v>
      </c>
      <c r="B51" s="230"/>
      <c r="C51" s="230"/>
      <c r="D51" s="230"/>
      <c r="E51" s="230"/>
      <c r="F51" s="230"/>
      <c r="G51" s="230"/>
      <c r="H51" s="230"/>
      <c r="I51" s="230"/>
      <c r="J51" s="230"/>
    </row>
    <row r="52" spans="1:10" ht="34.5" x14ac:dyDescent="0.25">
      <c r="A52" s="85"/>
      <c r="B52" s="319" t="s">
        <v>281</v>
      </c>
      <c r="C52" s="319"/>
      <c r="D52" s="311" t="s">
        <v>283</v>
      </c>
      <c r="E52" s="312" t="s">
        <v>284</v>
      </c>
      <c r="F52" s="312" t="s">
        <v>285</v>
      </c>
      <c r="G52" s="312" t="s">
        <v>286</v>
      </c>
      <c r="H52" s="312" t="s">
        <v>165</v>
      </c>
      <c r="I52" s="88" t="s">
        <v>6</v>
      </c>
      <c r="J52" s="89" t="s">
        <v>7</v>
      </c>
    </row>
    <row r="53" spans="1:10" x14ac:dyDescent="0.25">
      <c r="A53" s="231" t="s">
        <v>1021</v>
      </c>
      <c r="B53" s="320" t="s">
        <v>1022</v>
      </c>
      <c r="C53" s="320"/>
      <c r="D53" s="321">
        <v>10</v>
      </c>
      <c r="E53" s="228">
        <v>40</v>
      </c>
      <c r="F53" s="228">
        <v>0.63</v>
      </c>
      <c r="G53" s="322">
        <v>4</v>
      </c>
      <c r="H53" s="322">
        <v>0.85</v>
      </c>
      <c r="I53" s="56"/>
      <c r="J53" s="175" t="s">
        <v>732</v>
      </c>
    </row>
    <row r="54" spans="1:10" x14ac:dyDescent="0.25">
      <c r="A54" s="231"/>
      <c r="B54" s="320" t="s">
        <v>1023</v>
      </c>
      <c r="C54" s="320"/>
      <c r="D54" s="321">
        <v>16</v>
      </c>
      <c r="E54" s="228"/>
      <c r="F54" s="228"/>
      <c r="G54" s="322">
        <v>8</v>
      </c>
      <c r="H54" s="322">
        <v>0.9</v>
      </c>
      <c r="I54" s="56"/>
      <c r="J54" s="176"/>
    </row>
    <row r="55" spans="1:10" x14ac:dyDescent="0.25">
      <c r="A55" s="231"/>
      <c r="B55" s="320" t="s">
        <v>1024</v>
      </c>
      <c r="C55" s="320"/>
      <c r="D55" s="321">
        <v>20</v>
      </c>
      <c r="E55" s="228"/>
      <c r="F55" s="228"/>
      <c r="G55" s="322">
        <v>16</v>
      </c>
      <c r="H55" s="322">
        <v>1.05</v>
      </c>
      <c r="I55" s="56"/>
      <c r="J55" s="176"/>
    </row>
    <row r="56" spans="1:10" x14ac:dyDescent="0.25">
      <c r="A56" s="231"/>
      <c r="B56" s="320" t="s">
        <v>1025</v>
      </c>
      <c r="C56" s="320"/>
      <c r="D56" s="321">
        <v>25</v>
      </c>
      <c r="E56" s="228"/>
      <c r="F56" s="228"/>
      <c r="G56" s="322">
        <v>32</v>
      </c>
      <c r="H56" s="322">
        <v>1.1000000000000001</v>
      </c>
      <c r="I56" s="56"/>
      <c r="J56" s="176"/>
    </row>
    <row r="57" spans="1:10" x14ac:dyDescent="0.25">
      <c r="A57" s="231"/>
      <c r="B57" s="320" t="s">
        <v>1026</v>
      </c>
      <c r="C57" s="320"/>
      <c r="D57" s="321">
        <v>10</v>
      </c>
      <c r="E57" s="228"/>
      <c r="F57" s="228"/>
      <c r="G57" s="322">
        <v>4</v>
      </c>
      <c r="H57" s="322">
        <v>0.75</v>
      </c>
      <c r="I57" s="56"/>
      <c r="J57" s="176"/>
    </row>
    <row r="58" spans="1:10" x14ac:dyDescent="0.25">
      <c r="A58" s="231"/>
      <c r="B58" s="320" t="s">
        <v>1027</v>
      </c>
      <c r="C58" s="320"/>
      <c r="D58" s="321">
        <v>16</v>
      </c>
      <c r="E58" s="228"/>
      <c r="F58" s="228"/>
      <c r="G58" s="322">
        <v>8</v>
      </c>
      <c r="H58" s="322">
        <v>0.81</v>
      </c>
      <c r="I58" s="56"/>
      <c r="J58" s="176"/>
    </row>
    <row r="59" spans="1:10" x14ac:dyDescent="0.25">
      <c r="A59" s="231"/>
      <c r="B59" s="320" t="s">
        <v>1028</v>
      </c>
      <c r="C59" s="320"/>
      <c r="D59" s="321">
        <v>20</v>
      </c>
      <c r="E59" s="228"/>
      <c r="F59" s="228"/>
      <c r="G59" s="322">
        <v>16</v>
      </c>
      <c r="H59" s="322">
        <v>0.97</v>
      </c>
      <c r="I59" s="56"/>
      <c r="J59" s="176"/>
    </row>
    <row r="60" spans="1:10" x14ac:dyDescent="0.25">
      <c r="A60" s="231"/>
      <c r="B60" s="320" t="s">
        <v>1029</v>
      </c>
      <c r="C60" s="320"/>
      <c r="D60" s="321">
        <v>25</v>
      </c>
      <c r="E60" s="228"/>
      <c r="F60" s="228"/>
      <c r="G60" s="322">
        <v>32</v>
      </c>
      <c r="H60" s="322">
        <v>1.2</v>
      </c>
      <c r="I60" s="56"/>
      <c r="J60" s="176"/>
    </row>
    <row r="61" spans="1:10" x14ac:dyDescent="0.25">
      <c r="A61" s="231"/>
      <c r="B61" s="320" t="s">
        <v>1030</v>
      </c>
      <c r="C61" s="320"/>
      <c r="D61" s="321">
        <v>8</v>
      </c>
      <c r="E61" s="228"/>
      <c r="F61" s="228"/>
      <c r="G61" s="322">
        <v>16</v>
      </c>
      <c r="H61" s="322">
        <v>1.23</v>
      </c>
      <c r="I61" s="56"/>
      <c r="J61" s="176"/>
    </row>
    <row r="62" spans="1:10" x14ac:dyDescent="0.25">
      <c r="A62" s="231"/>
      <c r="B62" s="320" t="s">
        <v>1031</v>
      </c>
      <c r="C62" s="320"/>
      <c r="D62" s="321">
        <v>10</v>
      </c>
      <c r="E62" s="228">
        <v>80</v>
      </c>
      <c r="F62" s="228"/>
      <c r="G62" s="322">
        <v>8</v>
      </c>
      <c r="H62" s="322">
        <v>0.85</v>
      </c>
      <c r="I62" s="56"/>
      <c r="J62" s="176"/>
    </row>
    <row r="63" spans="1:10" x14ac:dyDescent="0.25">
      <c r="A63" s="231"/>
      <c r="B63" s="320" t="s">
        <v>1032</v>
      </c>
      <c r="C63" s="320"/>
      <c r="D63" s="321">
        <v>16</v>
      </c>
      <c r="E63" s="228"/>
      <c r="F63" s="228"/>
      <c r="G63" s="322">
        <v>16</v>
      </c>
      <c r="H63" s="322">
        <v>0.9</v>
      </c>
      <c r="I63" s="56"/>
      <c r="J63" s="176"/>
    </row>
    <row r="64" spans="1:10" x14ac:dyDescent="0.25">
      <c r="A64" s="231"/>
      <c r="B64" s="320" t="s">
        <v>1033</v>
      </c>
      <c r="C64" s="320"/>
      <c r="D64" s="321">
        <v>20</v>
      </c>
      <c r="E64" s="228"/>
      <c r="F64" s="228"/>
      <c r="G64" s="322">
        <v>32</v>
      </c>
      <c r="H64" s="322">
        <v>1.05</v>
      </c>
      <c r="I64" s="56"/>
      <c r="J64" s="176"/>
    </row>
    <row r="65" spans="1:10" x14ac:dyDescent="0.25">
      <c r="A65" s="231"/>
      <c r="B65" s="320" t="s">
        <v>1034</v>
      </c>
      <c r="C65" s="320"/>
      <c r="D65" s="321">
        <v>25</v>
      </c>
      <c r="E65" s="228"/>
      <c r="F65" s="228"/>
      <c r="G65" s="322">
        <v>63</v>
      </c>
      <c r="H65" s="322">
        <v>1.1000000000000001</v>
      </c>
      <c r="I65" s="56"/>
      <c r="J65" s="176"/>
    </row>
    <row r="66" spans="1:10" x14ac:dyDescent="0.25">
      <c r="A66" s="231"/>
      <c r="B66" s="320" t="s">
        <v>1035</v>
      </c>
      <c r="C66" s="320"/>
      <c r="D66" s="321">
        <v>10</v>
      </c>
      <c r="E66" s="228"/>
      <c r="F66" s="228"/>
      <c r="G66" s="322">
        <v>8</v>
      </c>
      <c r="H66" s="322">
        <v>0.75</v>
      </c>
      <c r="I66" s="56"/>
      <c r="J66" s="176"/>
    </row>
    <row r="67" spans="1:10" x14ac:dyDescent="0.25">
      <c r="A67" s="231"/>
      <c r="B67" s="320" t="s">
        <v>1036</v>
      </c>
      <c r="C67" s="320"/>
      <c r="D67" s="321">
        <v>16</v>
      </c>
      <c r="E67" s="228"/>
      <c r="F67" s="228"/>
      <c r="G67" s="322">
        <v>16</v>
      </c>
      <c r="H67" s="322">
        <v>0.81</v>
      </c>
      <c r="I67" s="56"/>
      <c r="J67" s="176"/>
    </row>
    <row r="68" spans="1:10" x14ac:dyDescent="0.25">
      <c r="A68" s="231"/>
      <c r="B68" s="320" t="s">
        <v>1037</v>
      </c>
      <c r="C68" s="320"/>
      <c r="D68" s="321">
        <v>20</v>
      </c>
      <c r="E68" s="228"/>
      <c r="F68" s="228"/>
      <c r="G68" s="322">
        <v>32</v>
      </c>
      <c r="H68" s="322">
        <v>0.97</v>
      </c>
      <c r="I68" s="56"/>
      <c r="J68" s="176"/>
    </row>
    <row r="69" spans="1:10" x14ac:dyDescent="0.25">
      <c r="A69" s="231"/>
      <c r="B69" s="320" t="s">
        <v>1038</v>
      </c>
      <c r="C69" s="320"/>
      <c r="D69" s="321">
        <v>25</v>
      </c>
      <c r="E69" s="228"/>
      <c r="F69" s="228"/>
      <c r="G69" s="322">
        <v>63</v>
      </c>
      <c r="H69" s="322">
        <v>1.2</v>
      </c>
      <c r="I69" s="56"/>
      <c r="J69" s="176"/>
    </row>
    <row r="70" spans="1:10" x14ac:dyDescent="0.25">
      <c r="A70" s="231"/>
      <c r="B70" s="320" t="s">
        <v>1039</v>
      </c>
      <c r="C70" s="320"/>
      <c r="D70" s="321">
        <v>10</v>
      </c>
      <c r="E70" s="228">
        <v>160</v>
      </c>
      <c r="F70" s="228"/>
      <c r="G70" s="322">
        <v>16</v>
      </c>
      <c r="H70" s="322">
        <v>0.85</v>
      </c>
      <c r="I70" s="56"/>
      <c r="J70" s="176"/>
    </row>
    <row r="71" spans="1:10" x14ac:dyDescent="0.25">
      <c r="A71" s="231"/>
      <c r="B71" s="320" t="s">
        <v>1040</v>
      </c>
      <c r="C71" s="320"/>
      <c r="D71" s="321">
        <v>16</v>
      </c>
      <c r="E71" s="228"/>
      <c r="F71" s="228"/>
      <c r="G71" s="322">
        <v>32</v>
      </c>
      <c r="H71" s="322">
        <v>0.9</v>
      </c>
      <c r="I71" s="56"/>
      <c r="J71" s="176"/>
    </row>
    <row r="72" spans="1:10" x14ac:dyDescent="0.25">
      <c r="A72" s="231"/>
      <c r="B72" s="320" t="s">
        <v>1041</v>
      </c>
      <c r="C72" s="320"/>
      <c r="D72" s="321">
        <v>20</v>
      </c>
      <c r="E72" s="228"/>
      <c r="F72" s="228"/>
      <c r="G72" s="322">
        <v>63</v>
      </c>
      <c r="H72" s="322">
        <v>1.05</v>
      </c>
      <c r="I72" s="56"/>
      <c r="J72" s="176"/>
    </row>
    <row r="73" spans="1:10" x14ac:dyDescent="0.25">
      <c r="A73" s="231"/>
      <c r="B73" s="320" t="s">
        <v>1042</v>
      </c>
      <c r="C73" s="320"/>
      <c r="D73" s="321">
        <v>25</v>
      </c>
      <c r="E73" s="228"/>
      <c r="F73" s="228"/>
      <c r="G73" s="322">
        <v>100</v>
      </c>
      <c r="H73" s="322">
        <v>1.1000000000000001</v>
      </c>
      <c r="I73" s="56"/>
      <c r="J73" s="176"/>
    </row>
    <row r="74" spans="1:10" x14ac:dyDescent="0.25">
      <c r="A74" s="231"/>
      <c r="B74" s="320" t="s">
        <v>1043</v>
      </c>
      <c r="C74" s="320"/>
      <c r="D74" s="321">
        <v>10</v>
      </c>
      <c r="E74" s="228"/>
      <c r="F74" s="228"/>
      <c r="G74" s="322">
        <v>16</v>
      </c>
      <c r="H74" s="322">
        <v>0.75</v>
      </c>
      <c r="I74" s="56"/>
      <c r="J74" s="176"/>
    </row>
    <row r="75" spans="1:10" x14ac:dyDescent="0.25">
      <c r="A75" s="231"/>
      <c r="B75" s="320" t="s">
        <v>1044</v>
      </c>
      <c r="C75" s="320"/>
      <c r="D75" s="321">
        <v>16</v>
      </c>
      <c r="E75" s="228"/>
      <c r="F75" s="228"/>
      <c r="G75" s="322">
        <v>32</v>
      </c>
      <c r="H75" s="322">
        <v>0.81</v>
      </c>
      <c r="I75" s="56"/>
      <c r="J75" s="176"/>
    </row>
    <row r="76" spans="1:10" x14ac:dyDescent="0.25">
      <c r="A76" s="231"/>
      <c r="B76" s="320" t="s">
        <v>1045</v>
      </c>
      <c r="C76" s="320"/>
      <c r="D76" s="321">
        <v>20</v>
      </c>
      <c r="E76" s="228"/>
      <c r="F76" s="228"/>
      <c r="G76" s="322">
        <v>63</v>
      </c>
      <c r="H76" s="322">
        <v>0.97</v>
      </c>
      <c r="I76" s="56"/>
      <c r="J76" s="176"/>
    </row>
    <row r="77" spans="1:10" x14ac:dyDescent="0.25">
      <c r="A77" s="231"/>
      <c r="B77" s="320" t="s">
        <v>1046</v>
      </c>
      <c r="C77" s="320"/>
      <c r="D77" s="321">
        <v>25</v>
      </c>
      <c r="E77" s="228"/>
      <c r="F77" s="228"/>
      <c r="G77" s="322">
        <v>100</v>
      </c>
      <c r="H77" s="322">
        <v>1.2</v>
      </c>
      <c r="I77" s="56"/>
      <c r="J77" s="177"/>
    </row>
    <row r="78" spans="1:10" x14ac:dyDescent="0.25">
      <c r="A78" s="186" t="str">
        <f>[1]Пневматика!A157</f>
        <v>* цены могут изменяться без смены информации в прайс-листе. Точные цены на сегодняшний день уточняйте в отделе продаж по тел. (343) 201-90-99, 213-36-99</v>
      </c>
      <c r="B78" s="186"/>
      <c r="C78" s="186"/>
      <c r="D78" s="186"/>
      <c r="E78" s="186"/>
      <c r="F78" s="186"/>
      <c r="G78" s="186"/>
      <c r="H78" s="186"/>
      <c r="I78" s="186"/>
      <c r="J78" s="186"/>
    </row>
    <row r="79" spans="1:10" x14ac:dyDescent="0.25">
      <c r="A79" s="323" t="s">
        <v>1047</v>
      </c>
      <c r="B79" s="323"/>
      <c r="C79" s="323"/>
      <c r="D79" s="323"/>
      <c r="E79" s="323"/>
      <c r="F79" s="323"/>
      <c r="G79" s="323"/>
      <c r="H79" s="323"/>
      <c r="I79" s="323"/>
      <c r="J79" s="323"/>
    </row>
    <row r="80" spans="1:10" ht="34.5" x14ac:dyDescent="0.25">
      <c r="A80" s="85"/>
      <c r="B80" s="324" t="s">
        <v>281</v>
      </c>
      <c r="C80" s="325" t="s">
        <v>282</v>
      </c>
      <c r="D80" s="311" t="s">
        <v>283</v>
      </c>
      <c r="E80" s="312" t="s">
        <v>284</v>
      </c>
      <c r="F80" s="312" t="s">
        <v>285</v>
      </c>
      <c r="G80" s="312" t="s">
        <v>286</v>
      </c>
      <c r="H80" s="312" t="s">
        <v>165</v>
      </c>
      <c r="I80" s="88" t="s">
        <v>6</v>
      </c>
      <c r="J80" s="88" t="s">
        <v>7</v>
      </c>
    </row>
    <row r="81" spans="1:10" ht="22.5" x14ac:dyDescent="0.25">
      <c r="A81" s="162" t="s">
        <v>1048</v>
      </c>
      <c r="B81" s="326" t="s">
        <v>1049</v>
      </c>
      <c r="C81" s="91" t="s">
        <v>1050</v>
      </c>
      <c r="D81" s="321">
        <v>10</v>
      </c>
      <c r="E81" s="228">
        <v>80</v>
      </c>
      <c r="F81" s="228">
        <v>6.3</v>
      </c>
      <c r="G81" s="322" t="s">
        <v>1051</v>
      </c>
      <c r="H81" s="327">
        <v>2.72</v>
      </c>
      <c r="I81" s="56"/>
      <c r="J81" s="175" t="s">
        <v>732</v>
      </c>
    </row>
    <row r="82" spans="1:10" ht="22.5" x14ac:dyDescent="0.25">
      <c r="A82" s="162"/>
      <c r="B82" s="326" t="s">
        <v>1052</v>
      </c>
      <c r="C82" s="91" t="s">
        <v>1053</v>
      </c>
      <c r="D82" s="226">
        <v>16</v>
      </c>
      <c r="E82" s="228"/>
      <c r="F82" s="228"/>
      <c r="G82" s="322" t="s">
        <v>1054</v>
      </c>
      <c r="H82" s="327">
        <v>2.96</v>
      </c>
      <c r="I82" s="56"/>
      <c r="J82" s="176"/>
    </row>
    <row r="83" spans="1:10" ht="22.5" x14ac:dyDescent="0.25">
      <c r="A83" s="162"/>
      <c r="B83" s="326" t="s">
        <v>1055</v>
      </c>
      <c r="C83" s="91" t="s">
        <v>1056</v>
      </c>
      <c r="D83" s="226"/>
      <c r="E83" s="228"/>
      <c r="F83" s="228"/>
      <c r="G83" s="322" t="s">
        <v>1057</v>
      </c>
      <c r="H83" s="327">
        <v>6.3</v>
      </c>
      <c r="I83" s="56"/>
      <c r="J83" s="176"/>
    </row>
    <row r="84" spans="1:10" ht="22.5" x14ac:dyDescent="0.25">
      <c r="A84" s="162"/>
      <c r="B84" s="326" t="s">
        <v>1058</v>
      </c>
      <c r="C84" s="91" t="s">
        <v>1059</v>
      </c>
      <c r="D84" s="321">
        <v>20</v>
      </c>
      <c r="E84" s="228"/>
      <c r="F84" s="228"/>
      <c r="G84" s="322" t="s">
        <v>1060</v>
      </c>
      <c r="H84" s="327">
        <v>7.25</v>
      </c>
      <c r="I84" s="56"/>
      <c r="J84" s="176"/>
    </row>
    <row r="85" spans="1:10" ht="22.5" x14ac:dyDescent="0.25">
      <c r="A85" s="162"/>
      <c r="B85" s="326" t="s">
        <v>1061</v>
      </c>
      <c r="C85" s="91" t="s">
        <v>1062</v>
      </c>
      <c r="D85" s="321">
        <v>10</v>
      </c>
      <c r="E85" s="228"/>
      <c r="F85" s="228"/>
      <c r="G85" s="322" t="s">
        <v>1051</v>
      </c>
      <c r="H85" s="322">
        <v>1.56</v>
      </c>
      <c r="I85" s="56"/>
      <c r="J85" s="176"/>
    </row>
    <row r="86" spans="1:10" x14ac:dyDescent="0.25">
      <c r="A86" s="162"/>
      <c r="B86" s="326" t="s">
        <v>1063</v>
      </c>
      <c r="C86" s="91" t="s">
        <v>1064</v>
      </c>
      <c r="D86" s="226">
        <v>16</v>
      </c>
      <c r="E86" s="228"/>
      <c r="F86" s="228"/>
      <c r="G86" s="322" t="s">
        <v>1054</v>
      </c>
      <c r="H86" s="322">
        <v>1.64</v>
      </c>
      <c r="I86" s="56"/>
      <c r="J86" s="176"/>
    </row>
    <row r="87" spans="1:10" ht="22.5" x14ac:dyDescent="0.25">
      <c r="A87" s="162"/>
      <c r="B87" s="326" t="s">
        <v>1065</v>
      </c>
      <c r="C87" s="91" t="s">
        <v>1066</v>
      </c>
      <c r="D87" s="226"/>
      <c r="E87" s="228"/>
      <c r="F87" s="228"/>
      <c r="G87" s="322" t="s">
        <v>1057</v>
      </c>
      <c r="H87" s="322">
        <v>3.19</v>
      </c>
      <c r="I87" s="56"/>
      <c r="J87" s="176"/>
    </row>
    <row r="88" spans="1:10" ht="22.5" x14ac:dyDescent="0.25">
      <c r="A88" s="162"/>
      <c r="B88" s="326" t="s">
        <v>1067</v>
      </c>
      <c r="C88" s="91" t="s">
        <v>1068</v>
      </c>
      <c r="D88" s="321">
        <v>20</v>
      </c>
      <c r="E88" s="228"/>
      <c r="F88" s="228"/>
      <c r="G88" s="322" t="s">
        <v>1060</v>
      </c>
      <c r="H88" s="322">
        <v>3.64</v>
      </c>
      <c r="I88" s="56"/>
      <c r="J88" s="176"/>
    </row>
    <row r="89" spans="1:10" ht="22.5" x14ac:dyDescent="0.25">
      <c r="A89" s="162"/>
      <c r="B89" s="326" t="s">
        <v>1069</v>
      </c>
      <c r="C89" s="91" t="s">
        <v>1070</v>
      </c>
      <c r="D89" s="321">
        <v>10</v>
      </c>
      <c r="E89" s="228">
        <v>120</v>
      </c>
      <c r="F89" s="228"/>
      <c r="G89" s="322" t="s">
        <v>1071</v>
      </c>
      <c r="H89" s="327">
        <v>2.72</v>
      </c>
      <c r="I89" s="56"/>
      <c r="J89" s="176"/>
    </row>
    <row r="90" spans="1:10" ht="22.5" x14ac:dyDescent="0.25">
      <c r="A90" s="162"/>
      <c r="B90" s="326" t="s">
        <v>1072</v>
      </c>
      <c r="C90" s="91" t="s">
        <v>1073</v>
      </c>
      <c r="D90" s="226">
        <v>16</v>
      </c>
      <c r="E90" s="228"/>
      <c r="F90" s="228"/>
      <c r="G90" s="322" t="s">
        <v>1074</v>
      </c>
      <c r="H90" s="327">
        <v>2.96</v>
      </c>
      <c r="I90" s="56"/>
      <c r="J90" s="176"/>
    </row>
    <row r="91" spans="1:10" ht="22.5" x14ac:dyDescent="0.25">
      <c r="A91" s="162"/>
      <c r="B91" s="326" t="s">
        <v>1075</v>
      </c>
      <c r="C91" s="91" t="s">
        <v>1076</v>
      </c>
      <c r="D91" s="226"/>
      <c r="E91" s="228"/>
      <c r="F91" s="228"/>
      <c r="G91" s="322" t="s">
        <v>1077</v>
      </c>
      <c r="H91" s="327">
        <v>6.3</v>
      </c>
      <c r="I91" s="56"/>
      <c r="J91" s="176"/>
    </row>
    <row r="92" spans="1:10" ht="22.5" x14ac:dyDescent="0.25">
      <c r="A92" s="162"/>
      <c r="B92" s="326" t="s">
        <v>1078</v>
      </c>
      <c r="C92" s="91" t="s">
        <v>1079</v>
      </c>
      <c r="D92" s="321">
        <v>20</v>
      </c>
      <c r="E92" s="228"/>
      <c r="F92" s="228"/>
      <c r="G92" s="322" t="s">
        <v>1080</v>
      </c>
      <c r="H92" s="327">
        <v>7.25</v>
      </c>
      <c r="I92" s="56"/>
      <c r="J92" s="176"/>
    </row>
    <row r="93" spans="1:10" ht="22.5" x14ac:dyDescent="0.25">
      <c r="A93" s="162"/>
      <c r="B93" s="326" t="s">
        <v>1081</v>
      </c>
      <c r="C93" s="91" t="s">
        <v>1082</v>
      </c>
      <c r="D93" s="321">
        <v>10</v>
      </c>
      <c r="E93" s="228"/>
      <c r="F93" s="228"/>
      <c r="G93" s="322" t="s">
        <v>1071</v>
      </c>
      <c r="H93" s="322">
        <v>1.56</v>
      </c>
      <c r="I93" s="56"/>
      <c r="J93" s="176"/>
    </row>
    <row r="94" spans="1:10" ht="22.5" x14ac:dyDescent="0.25">
      <c r="A94" s="162"/>
      <c r="B94" s="326" t="s">
        <v>1083</v>
      </c>
      <c r="C94" s="91" t="s">
        <v>1084</v>
      </c>
      <c r="D94" s="226">
        <v>16</v>
      </c>
      <c r="E94" s="228"/>
      <c r="F94" s="228"/>
      <c r="G94" s="322" t="s">
        <v>1074</v>
      </c>
      <c r="H94" s="322">
        <v>1.64</v>
      </c>
      <c r="I94" s="56"/>
      <c r="J94" s="176"/>
    </row>
    <row r="95" spans="1:10" ht="22.5" x14ac:dyDescent="0.25">
      <c r="A95" s="162"/>
      <c r="B95" s="326" t="s">
        <v>1085</v>
      </c>
      <c r="C95" s="91" t="s">
        <v>1086</v>
      </c>
      <c r="D95" s="226"/>
      <c r="E95" s="228"/>
      <c r="F95" s="228"/>
      <c r="G95" s="322" t="s">
        <v>1077</v>
      </c>
      <c r="H95" s="322">
        <v>3.19</v>
      </c>
      <c r="I95" s="56"/>
      <c r="J95" s="176"/>
    </row>
    <row r="96" spans="1:10" ht="22.5" x14ac:dyDescent="0.25">
      <c r="A96" s="162"/>
      <c r="B96" s="326" t="s">
        <v>1087</v>
      </c>
      <c r="C96" s="91" t="s">
        <v>1088</v>
      </c>
      <c r="D96" s="321">
        <v>20</v>
      </c>
      <c r="E96" s="228"/>
      <c r="F96" s="228"/>
      <c r="G96" s="322" t="s">
        <v>1080</v>
      </c>
      <c r="H96" s="322">
        <v>3.64</v>
      </c>
      <c r="I96" s="56"/>
      <c r="J96" s="177"/>
    </row>
    <row r="97" spans="1:10" x14ac:dyDescent="0.25">
      <c r="A97" s="222" t="s">
        <v>330</v>
      </c>
      <c r="B97" s="222"/>
      <c r="C97" s="222"/>
      <c r="D97" s="222"/>
      <c r="E97" s="222"/>
      <c r="F97" s="222"/>
      <c r="G97" s="222"/>
      <c r="H97" s="222"/>
      <c r="I97" s="222"/>
      <c r="J97" s="222"/>
    </row>
    <row r="98" spans="1:10" x14ac:dyDescent="0.25">
      <c r="A98" s="162" t="s">
        <v>331</v>
      </c>
      <c r="B98" s="13" t="s">
        <v>332</v>
      </c>
      <c r="C98" s="97"/>
      <c r="D98" s="98"/>
      <c r="E98" s="99"/>
      <c r="F98" s="99"/>
      <c r="G98" s="100"/>
      <c r="H98" s="101"/>
      <c r="I98" s="175"/>
      <c r="J98" s="175">
        <v>600</v>
      </c>
    </row>
    <row r="99" spans="1:10" x14ac:dyDescent="0.25">
      <c r="A99" s="162"/>
      <c r="B99" s="13" t="s">
        <v>333</v>
      </c>
      <c r="C99" s="97"/>
      <c r="D99" s="98"/>
      <c r="E99" s="99"/>
      <c r="F99" s="99"/>
      <c r="G99" s="100"/>
      <c r="H99" s="101"/>
      <c r="I99" s="176"/>
      <c r="J99" s="176"/>
    </row>
    <row r="100" spans="1:10" x14ac:dyDescent="0.25">
      <c r="A100" s="162"/>
      <c r="B100" s="13" t="s">
        <v>334</v>
      </c>
      <c r="C100" s="97"/>
      <c r="D100" s="98"/>
      <c r="E100" s="99"/>
      <c r="F100" s="99"/>
      <c r="G100" s="100"/>
      <c r="H100" s="101"/>
      <c r="I100" s="176"/>
      <c r="J100" s="176"/>
    </row>
    <row r="101" spans="1:10" x14ac:dyDescent="0.25">
      <c r="A101" s="162"/>
      <c r="B101" s="13" t="s">
        <v>335</v>
      </c>
      <c r="C101" s="97"/>
      <c r="D101" s="98"/>
      <c r="E101" s="99"/>
      <c r="F101" s="99"/>
      <c r="G101" s="100"/>
      <c r="H101" s="101"/>
      <c r="I101" s="176"/>
      <c r="J101" s="176"/>
    </row>
    <row r="102" spans="1:10" x14ac:dyDescent="0.25">
      <c r="A102" s="162"/>
      <c r="B102" s="13" t="s">
        <v>336</v>
      </c>
      <c r="C102" s="97"/>
      <c r="D102" s="98"/>
      <c r="E102" s="99"/>
      <c r="F102" s="99"/>
      <c r="G102" s="100"/>
      <c r="H102" s="101"/>
      <c r="I102" s="176"/>
      <c r="J102" s="176"/>
    </row>
    <row r="103" spans="1:10" x14ac:dyDescent="0.25">
      <c r="A103" s="162"/>
      <c r="B103" s="13" t="s">
        <v>337</v>
      </c>
      <c r="C103" s="97"/>
      <c r="D103" s="98"/>
      <c r="E103" s="99"/>
      <c r="F103" s="99"/>
      <c r="G103" s="100"/>
      <c r="H103" s="101"/>
      <c r="I103" s="176"/>
      <c r="J103" s="176"/>
    </row>
    <row r="104" spans="1:10" x14ac:dyDescent="0.25">
      <c r="A104" s="162"/>
      <c r="B104" s="13" t="s">
        <v>338</v>
      </c>
      <c r="C104" s="97"/>
      <c r="D104" s="98"/>
      <c r="E104" s="99"/>
      <c r="F104" s="99"/>
      <c r="G104" s="100"/>
      <c r="H104" s="101"/>
      <c r="I104" s="176"/>
      <c r="J104" s="176"/>
    </row>
    <row r="105" spans="1:10" x14ac:dyDescent="0.25">
      <c r="A105" s="162"/>
      <c r="B105" s="13" t="s">
        <v>339</v>
      </c>
      <c r="C105" s="97"/>
      <c r="D105" s="98"/>
      <c r="E105" s="99"/>
      <c r="F105" s="99"/>
      <c r="G105" s="100"/>
      <c r="H105" s="101"/>
      <c r="I105" s="176"/>
      <c r="J105" s="176"/>
    </row>
    <row r="106" spans="1:10" x14ac:dyDescent="0.25">
      <c r="A106" s="162"/>
      <c r="B106" s="13" t="s">
        <v>340</v>
      </c>
      <c r="C106" s="97"/>
      <c r="D106" s="98"/>
      <c r="E106" s="99"/>
      <c r="F106" s="99"/>
      <c r="G106" s="100"/>
      <c r="H106" s="101"/>
      <c r="I106" s="176"/>
      <c r="J106" s="176"/>
    </row>
    <row r="107" spans="1:10" x14ac:dyDescent="0.25">
      <c r="A107" s="162"/>
      <c r="B107" s="13" t="s">
        <v>341</v>
      </c>
      <c r="C107" s="97"/>
      <c r="D107" s="98"/>
      <c r="E107" s="99"/>
      <c r="F107" s="99"/>
      <c r="G107" s="100"/>
      <c r="H107" s="101"/>
      <c r="I107" s="177"/>
      <c r="J107" s="177"/>
    </row>
  </sheetData>
  <mergeCells count="142">
    <mergeCell ref="A97:J97"/>
    <mergeCell ref="A98:A107"/>
    <mergeCell ref="I98:I107"/>
    <mergeCell ref="J98:J107"/>
    <mergeCell ref="A78:J78"/>
    <mergeCell ref="A79:J79"/>
    <mergeCell ref="A81:A96"/>
    <mergeCell ref="E81:E88"/>
    <mergeCell ref="F81:F96"/>
    <mergeCell ref="J81:J96"/>
    <mergeCell ref="D82:D83"/>
    <mergeCell ref="D86:D87"/>
    <mergeCell ref="E89:E96"/>
    <mergeCell ref="D90:D91"/>
    <mergeCell ref="D94:D95"/>
    <mergeCell ref="B70:C70"/>
    <mergeCell ref="E70:E77"/>
    <mergeCell ref="B71:C71"/>
    <mergeCell ref="B72:C72"/>
    <mergeCell ref="B73:C73"/>
    <mergeCell ref="B74:C74"/>
    <mergeCell ref="B75:C75"/>
    <mergeCell ref="B76:C76"/>
    <mergeCell ref="B77:C77"/>
    <mergeCell ref="E62:E69"/>
    <mergeCell ref="B63:C63"/>
    <mergeCell ref="B64:C64"/>
    <mergeCell ref="B65:C65"/>
    <mergeCell ref="B66:C66"/>
    <mergeCell ref="B67:C67"/>
    <mergeCell ref="B68:C68"/>
    <mergeCell ref="B69:C69"/>
    <mergeCell ref="A51:J51"/>
    <mergeCell ref="B52:C52"/>
    <mergeCell ref="A53:A77"/>
    <mergeCell ref="B53:C53"/>
    <mergeCell ref="E53:E61"/>
    <mergeCell ref="F53:F77"/>
    <mergeCell ref="J53:J77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47:C47"/>
    <mergeCell ref="D47:D50"/>
    <mergeCell ref="E47:E48"/>
    <mergeCell ref="G47:G48"/>
    <mergeCell ref="H47:H50"/>
    <mergeCell ref="B48:C48"/>
    <mergeCell ref="B49:C49"/>
    <mergeCell ref="E49:E50"/>
    <mergeCell ref="G49:G50"/>
    <mergeCell ref="B50:C50"/>
    <mergeCell ref="B43:C43"/>
    <mergeCell ref="D43:D46"/>
    <mergeCell ref="E43:E44"/>
    <mergeCell ref="G43:G44"/>
    <mergeCell ref="H43:H46"/>
    <mergeCell ref="B44:C44"/>
    <mergeCell ref="B45:C45"/>
    <mergeCell ref="E45:E46"/>
    <mergeCell ref="G45:G46"/>
    <mergeCell ref="B46:C46"/>
    <mergeCell ref="B39:C39"/>
    <mergeCell ref="D39:D42"/>
    <mergeCell ref="E39:E40"/>
    <mergeCell ref="G39:G40"/>
    <mergeCell ref="H39:H42"/>
    <mergeCell ref="B40:C40"/>
    <mergeCell ref="B41:C41"/>
    <mergeCell ref="E41:E42"/>
    <mergeCell ref="G41:G42"/>
    <mergeCell ref="B42:C42"/>
    <mergeCell ref="H35:H38"/>
    <mergeCell ref="B36:C36"/>
    <mergeCell ref="B37:C37"/>
    <mergeCell ref="E37:E38"/>
    <mergeCell ref="G37:G38"/>
    <mergeCell ref="B38:C38"/>
    <mergeCell ref="E33:E34"/>
    <mergeCell ref="G33:G34"/>
    <mergeCell ref="B34:C34"/>
    <mergeCell ref="B35:C35"/>
    <mergeCell ref="D35:D38"/>
    <mergeCell ref="E35:E36"/>
    <mergeCell ref="G35:G36"/>
    <mergeCell ref="A1:J1"/>
    <mergeCell ref="A2:J2"/>
    <mergeCell ref="A3:J3"/>
    <mergeCell ref="A4:J4"/>
    <mergeCell ref="A6:A17"/>
    <mergeCell ref="D6:D8"/>
    <mergeCell ref="F6:F17"/>
    <mergeCell ref="H6:H8"/>
    <mergeCell ref="I6:I8"/>
    <mergeCell ref="J6:J8"/>
    <mergeCell ref="D9:D11"/>
    <mergeCell ref="H9:H11"/>
    <mergeCell ref="I9:I11"/>
    <mergeCell ref="J9:J11"/>
    <mergeCell ref="D12:D14"/>
    <mergeCell ref="H12:H14"/>
    <mergeCell ref="I12:I14"/>
    <mergeCell ref="J12:J14"/>
    <mergeCell ref="D15:D17"/>
    <mergeCell ref="I15:I17"/>
    <mergeCell ref="J15:J17"/>
    <mergeCell ref="A18:A26"/>
    <mergeCell ref="D18:D20"/>
    <mergeCell ref="F18:F26"/>
    <mergeCell ref="G18:G20"/>
    <mergeCell ref="H18:H20"/>
    <mergeCell ref="I18:I20"/>
    <mergeCell ref="J18:J20"/>
    <mergeCell ref="D24:D26"/>
    <mergeCell ref="G24:G26"/>
    <mergeCell ref="H24:H26"/>
    <mergeCell ref="I24:I26"/>
    <mergeCell ref="J24:J26"/>
    <mergeCell ref="D21:D23"/>
    <mergeCell ref="G21:G23"/>
    <mergeCell ref="H21:H23"/>
    <mergeCell ref="I21:I23"/>
    <mergeCell ref="J21:J23"/>
    <mergeCell ref="A27:J27"/>
    <mergeCell ref="A29:J29"/>
    <mergeCell ref="B30:C30"/>
    <mergeCell ref="A31:A50"/>
    <mergeCell ref="B31:C31"/>
    <mergeCell ref="D31:D34"/>
    <mergeCell ref="E31:E32"/>
    <mergeCell ref="F31:F50"/>
    <mergeCell ref="G31:G32"/>
    <mergeCell ref="H31:H34"/>
    <mergeCell ref="J31:J50"/>
    <mergeCell ref="B32:C32"/>
    <mergeCell ref="B33:C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1"/>
  <sheetViews>
    <sheetView topLeftCell="A361" workbookViewId="0">
      <selection activeCell="J11" sqref="J11"/>
    </sheetView>
  </sheetViews>
  <sheetFormatPr defaultRowHeight="15" x14ac:dyDescent="0.25"/>
  <cols>
    <col min="1" max="1" width="13.5703125" customWidth="1"/>
    <col min="2" max="2" width="18.42578125" customWidth="1"/>
    <col min="3" max="3" width="11" customWidth="1"/>
    <col min="5" max="5" width="13.28515625" customWidth="1"/>
    <col min="6" max="6" width="10.7109375" customWidth="1"/>
    <col min="7" max="7" width="17.5703125" customWidth="1"/>
  </cols>
  <sheetData>
    <row r="1" spans="1:7" ht="21" x14ac:dyDescent="0.35">
      <c r="A1" s="219" t="s">
        <v>0</v>
      </c>
      <c r="B1" s="219"/>
      <c r="C1" s="219"/>
      <c r="D1" s="219"/>
      <c r="E1" s="219"/>
      <c r="F1" s="219"/>
      <c r="G1" s="219"/>
    </row>
    <row r="2" spans="1:7" ht="18.75" x14ac:dyDescent="0.3">
      <c r="A2" s="220" t="str">
        <f>[1]Пневматика!A2</f>
        <v>прайс на продукцию (в рублях) тел. (343) 201-90-99, 213-36-99</v>
      </c>
      <c r="B2" s="220"/>
      <c r="C2" s="220"/>
      <c r="D2" s="220"/>
      <c r="E2" s="220"/>
      <c r="F2" s="220"/>
      <c r="G2" s="220"/>
    </row>
    <row r="3" spans="1:7" ht="18.75" x14ac:dyDescent="0.3">
      <c r="A3" s="178" t="str">
        <f>UPPER("насосы, гидромоторы")</f>
        <v>НАСОСЫ, ГИДРОМОТОРЫ</v>
      </c>
      <c r="B3" s="178"/>
      <c r="C3" s="178"/>
      <c r="D3" s="178"/>
      <c r="E3" s="178"/>
      <c r="F3" s="178"/>
      <c r="G3" s="178"/>
    </row>
    <row r="4" spans="1:7" ht="23.25" customHeight="1" x14ac:dyDescent="0.25">
      <c r="A4" s="269" t="s">
        <v>342</v>
      </c>
      <c r="B4" s="270"/>
      <c r="C4" s="270"/>
      <c r="D4" s="270"/>
      <c r="E4" s="270"/>
      <c r="F4" s="270"/>
      <c r="G4" s="271"/>
    </row>
    <row r="5" spans="1:7" ht="38.25" x14ac:dyDescent="0.25">
      <c r="A5" s="102"/>
      <c r="B5" s="2" t="s">
        <v>343</v>
      </c>
      <c r="C5" s="103" t="s">
        <v>344</v>
      </c>
      <c r="D5" s="2" t="s">
        <v>345</v>
      </c>
      <c r="E5" s="2" t="s">
        <v>346</v>
      </c>
      <c r="F5" s="2" t="s">
        <v>347</v>
      </c>
      <c r="G5" s="104" t="s">
        <v>348</v>
      </c>
    </row>
    <row r="6" spans="1:7" x14ac:dyDescent="0.25">
      <c r="A6" s="272"/>
      <c r="B6" s="105" t="s">
        <v>349</v>
      </c>
      <c r="C6" s="273">
        <v>0.5</v>
      </c>
      <c r="D6" s="256" t="s">
        <v>350</v>
      </c>
      <c r="E6" s="106">
        <v>3</v>
      </c>
      <c r="F6" s="256">
        <v>1.8</v>
      </c>
      <c r="G6" s="107">
        <v>2200</v>
      </c>
    </row>
    <row r="7" spans="1:7" x14ac:dyDescent="0.25">
      <c r="A7" s="272"/>
      <c r="B7" s="105" t="s">
        <v>351</v>
      </c>
      <c r="C7" s="274"/>
      <c r="D7" s="256"/>
      <c r="E7" s="106">
        <v>5</v>
      </c>
      <c r="F7" s="256"/>
      <c r="G7" s="257">
        <v>2200</v>
      </c>
    </row>
    <row r="8" spans="1:7" x14ac:dyDescent="0.25">
      <c r="A8" s="272"/>
      <c r="B8" s="105" t="s">
        <v>352</v>
      </c>
      <c r="C8" s="274"/>
      <c r="D8" s="256"/>
      <c r="E8" s="106">
        <v>8</v>
      </c>
      <c r="F8" s="256"/>
      <c r="G8" s="257"/>
    </row>
    <row r="9" spans="1:7" ht="15" customHeight="1" x14ac:dyDescent="0.25">
      <c r="A9" s="272"/>
      <c r="B9" s="108" t="s">
        <v>353</v>
      </c>
      <c r="C9" s="274"/>
      <c r="D9" s="263" t="s">
        <v>354</v>
      </c>
      <c r="E9" s="109">
        <v>3</v>
      </c>
      <c r="F9" s="263">
        <v>1.8</v>
      </c>
      <c r="G9" s="110">
        <v>2200</v>
      </c>
    </row>
    <row r="10" spans="1:7" x14ac:dyDescent="0.25">
      <c r="A10" s="272"/>
      <c r="B10" s="108" t="s">
        <v>355</v>
      </c>
      <c r="C10" s="274"/>
      <c r="D10" s="263"/>
      <c r="E10" s="109">
        <v>5</v>
      </c>
      <c r="F10" s="263"/>
      <c r="G10" s="265">
        <v>2200</v>
      </c>
    </row>
    <row r="11" spans="1:7" x14ac:dyDescent="0.25">
      <c r="A11" s="272"/>
      <c r="B11" s="108" t="s">
        <v>356</v>
      </c>
      <c r="C11" s="274"/>
      <c r="D11" s="263"/>
      <c r="E11" s="109">
        <v>8</v>
      </c>
      <c r="F11" s="263"/>
      <c r="G11" s="265"/>
    </row>
    <row r="12" spans="1:7" ht="15" customHeight="1" x14ac:dyDescent="0.25">
      <c r="A12" s="272"/>
      <c r="B12" s="105" t="s">
        <v>357</v>
      </c>
      <c r="C12" s="274"/>
      <c r="D12" s="256" t="s">
        <v>358</v>
      </c>
      <c r="E12" s="106">
        <v>3</v>
      </c>
      <c r="F12" s="256">
        <v>2</v>
      </c>
      <c r="G12" s="266">
        <v>5990</v>
      </c>
    </row>
    <row r="13" spans="1:7" x14ac:dyDescent="0.25">
      <c r="A13" s="272"/>
      <c r="B13" s="105" t="s">
        <v>359</v>
      </c>
      <c r="C13" s="274"/>
      <c r="D13" s="256"/>
      <c r="E13" s="106">
        <v>5</v>
      </c>
      <c r="F13" s="256"/>
      <c r="G13" s="267"/>
    </row>
    <row r="14" spans="1:7" x14ac:dyDescent="0.25">
      <c r="A14" s="272"/>
      <c r="B14" s="105" t="s">
        <v>360</v>
      </c>
      <c r="C14" s="274"/>
      <c r="D14" s="256"/>
      <c r="E14" s="106">
        <v>8</v>
      </c>
      <c r="F14" s="256"/>
      <c r="G14" s="267"/>
    </row>
    <row r="15" spans="1:7" x14ac:dyDescent="0.25">
      <c r="A15" s="272"/>
      <c r="B15" s="108" t="s">
        <v>361</v>
      </c>
      <c r="C15" s="274"/>
      <c r="D15" s="263" t="s">
        <v>362</v>
      </c>
      <c r="E15" s="109">
        <v>3</v>
      </c>
      <c r="F15" s="263">
        <v>2.2000000000000002</v>
      </c>
      <c r="G15" s="267"/>
    </row>
    <row r="16" spans="1:7" x14ac:dyDescent="0.25">
      <c r="A16" s="272"/>
      <c r="B16" s="108" t="s">
        <v>363</v>
      </c>
      <c r="C16" s="274"/>
      <c r="D16" s="263"/>
      <c r="E16" s="263">
        <v>8</v>
      </c>
      <c r="F16" s="263"/>
      <c r="G16" s="267"/>
    </row>
    <row r="17" spans="1:7" x14ac:dyDescent="0.25">
      <c r="A17" s="272"/>
      <c r="B17" s="108" t="s">
        <v>364</v>
      </c>
      <c r="C17" s="275"/>
      <c r="D17" s="263"/>
      <c r="E17" s="264"/>
      <c r="F17" s="263"/>
      <c r="G17" s="268"/>
    </row>
    <row r="18" spans="1:7" x14ac:dyDescent="0.25">
      <c r="A18" s="272"/>
      <c r="B18" s="105" t="s">
        <v>365</v>
      </c>
      <c r="C18" s="262">
        <v>2.5</v>
      </c>
      <c r="D18" s="256" t="s">
        <v>350</v>
      </c>
      <c r="E18" s="106">
        <v>12</v>
      </c>
      <c r="F18" s="256">
        <v>4.3</v>
      </c>
      <c r="G18" s="257">
        <v>5900</v>
      </c>
    </row>
    <row r="19" spans="1:7" x14ac:dyDescent="0.25">
      <c r="A19" s="272"/>
      <c r="B19" s="105" t="s">
        <v>366</v>
      </c>
      <c r="C19" s="262"/>
      <c r="D19" s="256"/>
      <c r="E19" s="106">
        <v>18</v>
      </c>
      <c r="F19" s="256"/>
      <c r="G19" s="257"/>
    </row>
    <row r="20" spans="1:7" x14ac:dyDescent="0.25">
      <c r="A20" s="272"/>
      <c r="B20" s="105" t="s">
        <v>367</v>
      </c>
      <c r="C20" s="262"/>
      <c r="D20" s="256"/>
      <c r="E20" s="106">
        <v>26</v>
      </c>
      <c r="F20" s="256">
        <v>8.6999999999999993</v>
      </c>
      <c r="G20" s="257">
        <v>6500</v>
      </c>
    </row>
    <row r="21" spans="1:7" x14ac:dyDescent="0.25">
      <c r="A21" s="272"/>
      <c r="B21" s="105" t="s">
        <v>368</v>
      </c>
      <c r="C21" s="262"/>
      <c r="D21" s="256"/>
      <c r="E21" s="106">
        <v>38</v>
      </c>
      <c r="F21" s="256"/>
      <c r="G21" s="257"/>
    </row>
    <row r="22" spans="1:7" x14ac:dyDescent="0.25">
      <c r="A22" s="272"/>
      <c r="B22" s="105" t="s">
        <v>369</v>
      </c>
      <c r="C22" s="262"/>
      <c r="D22" s="256"/>
      <c r="E22" s="106">
        <v>51.5</v>
      </c>
      <c r="F22" s="256">
        <v>11</v>
      </c>
      <c r="G22" s="257">
        <v>7700</v>
      </c>
    </row>
    <row r="23" spans="1:7" x14ac:dyDescent="0.25">
      <c r="A23" s="272"/>
      <c r="B23" s="105" t="s">
        <v>370</v>
      </c>
      <c r="C23" s="262"/>
      <c r="D23" s="256"/>
      <c r="E23" s="106">
        <v>73</v>
      </c>
      <c r="F23" s="256"/>
      <c r="G23" s="257"/>
    </row>
    <row r="24" spans="1:7" x14ac:dyDescent="0.25">
      <c r="A24" s="272"/>
      <c r="B24" s="105" t="s">
        <v>371</v>
      </c>
      <c r="C24" s="262"/>
      <c r="D24" s="256"/>
      <c r="E24" s="106">
        <v>105</v>
      </c>
      <c r="F24" s="256">
        <v>16</v>
      </c>
      <c r="G24" s="257">
        <v>7800</v>
      </c>
    </row>
    <row r="25" spans="1:7" x14ac:dyDescent="0.25">
      <c r="A25" s="272"/>
      <c r="B25" s="105" t="s">
        <v>372</v>
      </c>
      <c r="C25" s="262"/>
      <c r="D25" s="256"/>
      <c r="E25" s="106">
        <v>133</v>
      </c>
      <c r="F25" s="256"/>
      <c r="G25" s="257"/>
    </row>
    <row r="26" spans="1:7" ht="15" customHeight="1" x14ac:dyDescent="0.25">
      <c r="A26" s="272"/>
      <c r="B26" s="108" t="s">
        <v>373</v>
      </c>
      <c r="C26" s="262"/>
      <c r="D26" s="263" t="s">
        <v>358</v>
      </c>
      <c r="E26" s="109">
        <v>12</v>
      </c>
      <c r="F26" s="263">
        <v>12.2</v>
      </c>
      <c r="G26" s="265">
        <v>9500</v>
      </c>
    </row>
    <row r="27" spans="1:7" x14ac:dyDescent="0.25">
      <c r="A27" s="272"/>
      <c r="B27" s="108" t="s">
        <v>374</v>
      </c>
      <c r="C27" s="262"/>
      <c r="D27" s="263"/>
      <c r="E27" s="109">
        <v>18</v>
      </c>
      <c r="F27" s="263"/>
      <c r="G27" s="265"/>
    </row>
    <row r="28" spans="1:7" x14ac:dyDescent="0.25">
      <c r="A28" s="272"/>
      <c r="B28" s="108" t="s">
        <v>375</v>
      </c>
      <c r="C28" s="262"/>
      <c r="D28" s="263"/>
      <c r="E28" s="109">
        <v>26</v>
      </c>
      <c r="F28" s="263">
        <v>18.899999999999999</v>
      </c>
      <c r="G28" s="265">
        <v>11800</v>
      </c>
    </row>
    <row r="29" spans="1:7" x14ac:dyDescent="0.25">
      <c r="A29" s="272"/>
      <c r="B29" s="108" t="s">
        <v>376</v>
      </c>
      <c r="C29" s="262"/>
      <c r="D29" s="263"/>
      <c r="E29" s="109">
        <v>38</v>
      </c>
      <c r="F29" s="263"/>
      <c r="G29" s="265"/>
    </row>
    <row r="30" spans="1:7" x14ac:dyDescent="0.25">
      <c r="A30" s="272"/>
      <c r="B30" s="108" t="s">
        <v>377</v>
      </c>
      <c r="C30" s="262"/>
      <c r="D30" s="263"/>
      <c r="E30" s="109">
        <v>51.5</v>
      </c>
      <c r="F30" s="263">
        <v>23.6</v>
      </c>
      <c r="G30" s="265">
        <v>12500</v>
      </c>
    </row>
    <row r="31" spans="1:7" x14ac:dyDescent="0.25">
      <c r="A31" s="272"/>
      <c r="B31" s="108" t="s">
        <v>378</v>
      </c>
      <c r="C31" s="262"/>
      <c r="D31" s="263"/>
      <c r="E31" s="109">
        <v>73</v>
      </c>
      <c r="F31" s="263"/>
      <c r="G31" s="265"/>
    </row>
    <row r="32" spans="1:7" x14ac:dyDescent="0.25">
      <c r="A32" s="272"/>
      <c r="B32" s="111" t="s">
        <v>379</v>
      </c>
      <c r="C32" s="262"/>
      <c r="D32" s="263"/>
      <c r="E32" s="112">
        <v>105</v>
      </c>
      <c r="F32" s="264">
        <v>36.9</v>
      </c>
      <c r="G32" s="265">
        <v>15000</v>
      </c>
    </row>
    <row r="33" spans="1:7" ht="21.75" customHeight="1" x14ac:dyDescent="0.25">
      <c r="A33" s="272"/>
      <c r="B33" s="111" t="s">
        <v>380</v>
      </c>
      <c r="C33" s="262"/>
      <c r="D33" s="263"/>
      <c r="E33" s="112">
        <v>133</v>
      </c>
      <c r="F33" s="264"/>
      <c r="G33" s="265"/>
    </row>
    <row r="34" spans="1:7" ht="26.25" customHeight="1" x14ac:dyDescent="0.25">
      <c r="A34" s="187" t="s">
        <v>381</v>
      </c>
      <c r="B34" s="187"/>
      <c r="C34" s="187"/>
      <c r="D34" s="187"/>
      <c r="E34" s="187"/>
      <c r="F34" s="187"/>
      <c r="G34" s="187"/>
    </row>
    <row r="35" spans="1:7" ht="38.25" x14ac:dyDescent="0.25">
      <c r="A35" s="113"/>
      <c r="B35" s="2" t="s">
        <v>343</v>
      </c>
      <c r="C35" s="2" t="s">
        <v>344</v>
      </c>
      <c r="D35" s="2" t="s">
        <v>345</v>
      </c>
      <c r="E35" s="2" t="s">
        <v>346</v>
      </c>
      <c r="F35" s="2" t="s">
        <v>165</v>
      </c>
      <c r="G35" s="104" t="s">
        <v>348</v>
      </c>
    </row>
    <row r="36" spans="1:7" ht="15" customHeight="1" x14ac:dyDescent="0.25">
      <c r="A36" s="261"/>
      <c r="B36" s="105" t="s">
        <v>382</v>
      </c>
      <c r="C36" s="262">
        <v>0.5</v>
      </c>
      <c r="D36" s="256" t="s">
        <v>358</v>
      </c>
      <c r="E36" s="106">
        <v>3</v>
      </c>
      <c r="F36" s="256">
        <v>7.3</v>
      </c>
      <c r="G36" s="107">
        <v>8500</v>
      </c>
    </row>
    <row r="37" spans="1:7" x14ac:dyDescent="0.25">
      <c r="A37" s="261"/>
      <c r="B37" s="105" t="s">
        <v>383</v>
      </c>
      <c r="C37" s="262"/>
      <c r="D37" s="256"/>
      <c r="E37" s="106">
        <v>5</v>
      </c>
      <c r="F37" s="256"/>
      <c r="G37" s="257">
        <v>8500</v>
      </c>
    </row>
    <row r="38" spans="1:7" x14ac:dyDescent="0.25">
      <c r="A38" s="261"/>
      <c r="B38" s="105" t="s">
        <v>384</v>
      </c>
      <c r="C38" s="262"/>
      <c r="D38" s="256"/>
      <c r="E38" s="106">
        <v>8</v>
      </c>
      <c r="F38" s="256"/>
      <c r="G38" s="257"/>
    </row>
    <row r="39" spans="1:7" x14ac:dyDescent="0.25">
      <c r="A39" s="261"/>
      <c r="B39" s="108" t="s">
        <v>385</v>
      </c>
      <c r="C39" s="262"/>
      <c r="D39" s="263" t="s">
        <v>362</v>
      </c>
      <c r="E39" s="109">
        <v>3</v>
      </c>
      <c r="F39" s="263">
        <v>7.5</v>
      </c>
      <c r="G39" s="110">
        <v>8500</v>
      </c>
    </row>
    <row r="40" spans="1:7" x14ac:dyDescent="0.25">
      <c r="A40" s="261"/>
      <c r="B40" s="108" t="s">
        <v>386</v>
      </c>
      <c r="C40" s="262"/>
      <c r="D40" s="263"/>
      <c r="E40" s="109">
        <v>5</v>
      </c>
      <c r="F40" s="264"/>
      <c r="G40" s="265">
        <v>8500</v>
      </c>
    </row>
    <row r="41" spans="1:7" x14ac:dyDescent="0.25">
      <c r="A41" s="261"/>
      <c r="B41" s="108" t="s">
        <v>387</v>
      </c>
      <c r="C41" s="262"/>
      <c r="D41" s="263"/>
      <c r="E41" s="109">
        <v>8</v>
      </c>
      <c r="F41" s="264"/>
      <c r="G41" s="265"/>
    </row>
    <row r="42" spans="1:7" ht="15" customHeight="1" x14ac:dyDescent="0.25">
      <c r="A42" s="261"/>
      <c r="B42" s="105" t="s">
        <v>388</v>
      </c>
      <c r="C42" s="262">
        <v>2.5</v>
      </c>
      <c r="D42" s="256" t="s">
        <v>358</v>
      </c>
      <c r="E42" s="106">
        <v>12</v>
      </c>
      <c r="F42" s="106">
        <v>24.2</v>
      </c>
      <c r="G42" s="257">
        <v>15600</v>
      </c>
    </row>
    <row r="43" spans="1:7" x14ac:dyDescent="0.25">
      <c r="A43" s="261"/>
      <c r="B43" s="105" t="s">
        <v>389</v>
      </c>
      <c r="C43" s="262"/>
      <c r="D43" s="256"/>
      <c r="E43" s="106">
        <v>18</v>
      </c>
      <c r="F43" s="106">
        <v>30.2</v>
      </c>
      <c r="G43" s="257"/>
    </row>
    <row r="44" spans="1:7" x14ac:dyDescent="0.25">
      <c r="A44" s="261"/>
      <c r="B44" s="105" t="s">
        <v>390</v>
      </c>
      <c r="C44" s="262"/>
      <c r="D44" s="256"/>
      <c r="E44" s="106">
        <v>26</v>
      </c>
      <c r="F44" s="106">
        <v>39.9</v>
      </c>
      <c r="G44" s="257">
        <v>20000</v>
      </c>
    </row>
    <row r="45" spans="1:7" x14ac:dyDescent="0.25">
      <c r="A45" s="261"/>
      <c r="B45" s="105" t="s">
        <v>391</v>
      </c>
      <c r="C45" s="262"/>
      <c r="D45" s="256"/>
      <c r="E45" s="106">
        <v>38</v>
      </c>
      <c r="F45" s="106">
        <v>41.9</v>
      </c>
      <c r="G45" s="257"/>
    </row>
    <row r="46" spans="1:7" x14ac:dyDescent="0.25">
      <c r="A46" s="261"/>
      <c r="B46" s="105" t="s">
        <v>392</v>
      </c>
      <c r="C46" s="262"/>
      <c r="D46" s="256"/>
      <c r="E46" s="106">
        <v>51.5</v>
      </c>
      <c r="F46" s="106">
        <v>46.6</v>
      </c>
      <c r="G46" s="257">
        <v>24600</v>
      </c>
    </row>
    <row r="47" spans="1:7" x14ac:dyDescent="0.25">
      <c r="A47" s="261"/>
      <c r="B47" s="105" t="s">
        <v>393</v>
      </c>
      <c r="C47" s="262"/>
      <c r="D47" s="256"/>
      <c r="E47" s="106">
        <v>73</v>
      </c>
      <c r="F47" s="106">
        <v>54.6</v>
      </c>
      <c r="G47" s="257"/>
    </row>
    <row r="48" spans="1:7" x14ac:dyDescent="0.25">
      <c r="A48" s="261"/>
      <c r="B48" s="105" t="s">
        <v>394</v>
      </c>
      <c r="C48" s="262"/>
      <c r="D48" s="256"/>
      <c r="E48" s="106">
        <v>105</v>
      </c>
      <c r="F48" s="106">
        <v>85.9</v>
      </c>
      <c r="G48" s="107">
        <v>32500</v>
      </c>
    </row>
    <row r="49" spans="1:7" x14ac:dyDescent="0.25">
      <c r="A49" s="261"/>
      <c r="B49" s="105" t="s">
        <v>395</v>
      </c>
      <c r="C49" s="262"/>
      <c r="D49" s="256"/>
      <c r="E49" s="106">
        <v>133</v>
      </c>
      <c r="F49" s="106">
        <v>90.9</v>
      </c>
      <c r="G49" s="107">
        <v>32500</v>
      </c>
    </row>
    <row r="50" spans="1:7" ht="24.75" x14ac:dyDescent="0.25">
      <c r="A50" s="121"/>
      <c r="B50" s="114" t="s">
        <v>398</v>
      </c>
      <c r="C50" s="115" t="s">
        <v>344</v>
      </c>
      <c r="D50" s="115" t="s">
        <v>399</v>
      </c>
      <c r="E50" s="115" t="s">
        <v>400</v>
      </c>
      <c r="F50" s="116" t="s">
        <v>6</v>
      </c>
      <c r="G50" s="117" t="s">
        <v>7</v>
      </c>
    </row>
    <row r="51" spans="1:7" ht="24.75" customHeight="1" x14ac:dyDescent="0.25">
      <c r="A51" s="239" t="s">
        <v>696</v>
      </c>
      <c r="B51" s="50" t="s">
        <v>697</v>
      </c>
      <c r="C51" s="119"/>
      <c r="D51" s="119"/>
      <c r="E51" s="119"/>
      <c r="F51" s="151"/>
      <c r="G51" s="276">
        <v>2095</v>
      </c>
    </row>
    <row r="52" spans="1:7" x14ac:dyDescent="0.25">
      <c r="A52" s="239"/>
      <c r="B52" s="50" t="s">
        <v>698</v>
      </c>
      <c r="C52" s="119"/>
      <c r="D52" s="119"/>
      <c r="E52" s="119"/>
      <c r="F52" s="151"/>
      <c r="G52" s="276">
        <v>2095</v>
      </c>
    </row>
    <row r="53" spans="1:7" x14ac:dyDescent="0.25">
      <c r="A53" s="239"/>
      <c r="B53" s="50" t="s">
        <v>699</v>
      </c>
      <c r="C53" s="119"/>
      <c r="D53" s="119"/>
      <c r="E53" s="119"/>
      <c r="F53" s="151"/>
      <c r="G53" s="276">
        <v>2082</v>
      </c>
    </row>
    <row r="54" spans="1:7" x14ac:dyDescent="0.25">
      <c r="A54" s="239"/>
      <c r="B54" s="50" t="s">
        <v>700</v>
      </c>
      <c r="C54" s="119"/>
      <c r="D54" s="119"/>
      <c r="E54" s="119"/>
      <c r="F54" s="151"/>
      <c r="G54" s="276">
        <v>2095</v>
      </c>
    </row>
    <row r="55" spans="1:7" x14ac:dyDescent="0.25">
      <c r="A55" s="239"/>
      <c r="B55" s="50" t="s">
        <v>701</v>
      </c>
      <c r="C55" s="119"/>
      <c r="D55" s="119"/>
      <c r="E55" s="119"/>
      <c r="F55" s="151"/>
      <c r="G55" s="276">
        <v>2118</v>
      </c>
    </row>
    <row r="56" spans="1:7" x14ac:dyDescent="0.25">
      <c r="A56" s="239"/>
      <c r="B56" s="50" t="s">
        <v>702</v>
      </c>
      <c r="C56" s="119"/>
      <c r="D56" s="119"/>
      <c r="E56" s="119"/>
      <c r="F56" s="151"/>
      <c r="G56" s="276">
        <v>1418</v>
      </c>
    </row>
    <row r="57" spans="1:7" ht="15" customHeight="1" x14ac:dyDescent="0.25">
      <c r="A57" s="239"/>
      <c r="B57" s="50" t="s">
        <v>703</v>
      </c>
      <c r="C57" s="119"/>
      <c r="D57" s="119"/>
      <c r="E57" s="119"/>
      <c r="F57" s="151"/>
      <c r="G57" s="276">
        <v>1418</v>
      </c>
    </row>
    <row r="58" spans="1:7" x14ac:dyDescent="0.25">
      <c r="A58" s="239"/>
      <c r="B58" s="50" t="s">
        <v>704</v>
      </c>
      <c r="C58" s="119"/>
      <c r="D58" s="119"/>
      <c r="E58" s="119"/>
      <c r="F58" s="151"/>
      <c r="G58" s="276">
        <v>2130</v>
      </c>
    </row>
    <row r="59" spans="1:7" x14ac:dyDescent="0.25">
      <c r="A59" s="239"/>
      <c r="B59" s="50" t="s">
        <v>705</v>
      </c>
      <c r="C59" s="119"/>
      <c r="D59" s="119"/>
      <c r="E59" s="119"/>
      <c r="F59" s="151"/>
      <c r="G59" s="276">
        <v>1956</v>
      </c>
    </row>
    <row r="60" spans="1:7" x14ac:dyDescent="0.25">
      <c r="A60" s="239"/>
      <c r="B60" s="50" t="s">
        <v>706</v>
      </c>
      <c r="C60" s="119"/>
      <c r="D60" s="119"/>
      <c r="E60" s="119"/>
      <c r="F60" s="151"/>
      <c r="G60" s="276">
        <v>2160</v>
      </c>
    </row>
    <row r="61" spans="1:7" x14ac:dyDescent="0.25">
      <c r="A61" s="239"/>
      <c r="B61" s="50" t="s">
        <v>707</v>
      </c>
      <c r="C61" s="119"/>
      <c r="D61" s="119"/>
      <c r="E61" s="119"/>
      <c r="F61" s="151"/>
      <c r="G61" s="276">
        <v>2316</v>
      </c>
    </row>
    <row r="62" spans="1:7" x14ac:dyDescent="0.25">
      <c r="A62" s="239"/>
      <c r="B62" s="50" t="s">
        <v>708</v>
      </c>
      <c r="C62" s="119"/>
      <c r="D62" s="119"/>
      <c r="E62" s="119"/>
      <c r="F62" s="151"/>
      <c r="G62" s="276">
        <v>2400</v>
      </c>
    </row>
    <row r="63" spans="1:7" x14ac:dyDescent="0.25">
      <c r="A63" s="239"/>
      <c r="B63" s="50" t="s">
        <v>709</v>
      </c>
      <c r="C63" s="119"/>
      <c r="D63" s="119"/>
      <c r="E63" s="119"/>
      <c r="F63" s="151"/>
      <c r="G63" s="276">
        <v>2292</v>
      </c>
    </row>
    <row r="64" spans="1:7" x14ac:dyDescent="0.25">
      <c r="A64" s="239"/>
      <c r="B64" s="50" t="s">
        <v>710</v>
      </c>
      <c r="C64" s="119"/>
      <c r="D64" s="119"/>
      <c r="E64" s="119"/>
      <c r="F64" s="151"/>
      <c r="G64" s="276">
        <v>2580</v>
      </c>
    </row>
    <row r="65" spans="1:7" x14ac:dyDescent="0.25">
      <c r="A65" s="239"/>
      <c r="B65" s="50" t="s">
        <v>711</v>
      </c>
      <c r="C65" s="119"/>
      <c r="D65" s="119"/>
      <c r="E65" s="119"/>
      <c r="F65" s="151"/>
      <c r="G65" s="276">
        <v>2640</v>
      </c>
    </row>
    <row r="66" spans="1:7" x14ac:dyDescent="0.25">
      <c r="A66" s="239"/>
      <c r="B66" s="50" t="s">
        <v>712</v>
      </c>
      <c r="C66" s="119"/>
      <c r="D66" s="119"/>
      <c r="E66" s="119"/>
      <c r="F66" s="151"/>
      <c r="G66" s="276">
        <v>2292</v>
      </c>
    </row>
    <row r="67" spans="1:7" x14ac:dyDescent="0.25">
      <c r="A67" s="239"/>
      <c r="B67" s="50" t="s">
        <v>713</v>
      </c>
      <c r="C67" s="119"/>
      <c r="D67" s="119"/>
      <c r="E67" s="119"/>
      <c r="F67" s="151"/>
      <c r="G67" s="276">
        <v>2760</v>
      </c>
    </row>
    <row r="68" spans="1:7" x14ac:dyDescent="0.25">
      <c r="A68" s="239"/>
      <c r="B68" s="50" t="s">
        <v>714</v>
      </c>
      <c r="C68" s="119"/>
      <c r="D68" s="119"/>
      <c r="E68" s="119"/>
      <c r="F68" s="151"/>
      <c r="G68" s="276">
        <v>3300</v>
      </c>
    </row>
    <row r="69" spans="1:7" x14ac:dyDescent="0.25">
      <c r="A69" s="239"/>
      <c r="B69" s="50" t="s">
        <v>715</v>
      </c>
      <c r="C69" s="119"/>
      <c r="D69" s="119"/>
      <c r="E69" s="119"/>
      <c r="F69" s="151"/>
      <c r="G69" s="276">
        <v>3300</v>
      </c>
    </row>
    <row r="70" spans="1:7" ht="15" customHeight="1" x14ac:dyDescent="0.25">
      <c r="A70" s="239"/>
      <c r="B70" s="50" t="s">
        <v>716</v>
      </c>
      <c r="C70" s="119"/>
      <c r="D70" s="119"/>
      <c r="E70" s="119"/>
      <c r="F70" s="151"/>
      <c r="G70" s="276">
        <v>4206</v>
      </c>
    </row>
    <row r="71" spans="1:7" x14ac:dyDescent="0.25">
      <c r="A71" s="239"/>
      <c r="B71" s="50" t="s">
        <v>717</v>
      </c>
      <c r="C71" s="119"/>
      <c r="D71" s="119"/>
      <c r="E71" s="119"/>
      <c r="F71" s="151"/>
      <c r="G71" s="276">
        <v>3000</v>
      </c>
    </row>
    <row r="72" spans="1:7" x14ac:dyDescent="0.25">
      <c r="A72" s="239"/>
      <c r="B72" s="50" t="s">
        <v>718</v>
      </c>
      <c r="C72" s="119"/>
      <c r="D72" s="119"/>
      <c r="E72" s="119"/>
      <c r="F72" s="151"/>
      <c r="G72" s="276">
        <v>1400</v>
      </c>
    </row>
    <row r="73" spans="1:7" x14ac:dyDescent="0.25">
      <c r="A73" s="239"/>
      <c r="B73" s="50" t="s">
        <v>719</v>
      </c>
      <c r="C73" s="119"/>
      <c r="D73" s="119"/>
      <c r="E73" s="119"/>
      <c r="F73" s="151"/>
      <c r="G73" s="276">
        <v>1700</v>
      </c>
    </row>
    <row r="74" spans="1:7" x14ac:dyDescent="0.25">
      <c r="A74" s="239"/>
      <c r="B74" s="50" t="s">
        <v>720</v>
      </c>
      <c r="C74" s="119"/>
      <c r="D74" s="119"/>
      <c r="E74" s="119"/>
      <c r="F74" s="151"/>
      <c r="G74" s="276">
        <v>4680</v>
      </c>
    </row>
    <row r="75" spans="1:7" x14ac:dyDescent="0.25">
      <c r="A75" s="239"/>
      <c r="B75" s="50" t="s">
        <v>721</v>
      </c>
      <c r="C75" s="119"/>
      <c r="D75" s="119"/>
      <c r="E75" s="119"/>
      <c r="F75" s="151"/>
      <c r="G75" s="276">
        <v>1800</v>
      </c>
    </row>
    <row r="76" spans="1:7" x14ac:dyDescent="0.25">
      <c r="A76" s="239"/>
      <c r="B76" s="50" t="s">
        <v>722</v>
      </c>
      <c r="C76" s="119"/>
      <c r="D76" s="119"/>
      <c r="E76" s="119"/>
      <c r="F76" s="151"/>
      <c r="G76" s="276">
        <v>4927</v>
      </c>
    </row>
    <row r="77" spans="1:7" x14ac:dyDescent="0.25">
      <c r="A77" s="239"/>
      <c r="B77" s="50" t="s">
        <v>723</v>
      </c>
      <c r="C77" s="119"/>
      <c r="D77" s="119"/>
      <c r="E77" s="119"/>
      <c r="F77" s="151"/>
      <c r="G77" s="276">
        <v>3812</v>
      </c>
    </row>
    <row r="78" spans="1:7" x14ac:dyDescent="0.25">
      <c r="A78" s="239"/>
      <c r="B78" s="50" t="s">
        <v>724</v>
      </c>
      <c r="C78" s="119"/>
      <c r="D78" s="119"/>
      <c r="E78" s="119"/>
      <c r="F78" s="151"/>
      <c r="G78" s="276">
        <v>5353</v>
      </c>
    </row>
    <row r="79" spans="1:7" x14ac:dyDescent="0.25">
      <c r="A79" s="239"/>
      <c r="B79" s="50" t="s">
        <v>725</v>
      </c>
      <c r="C79" s="119"/>
      <c r="D79" s="119"/>
      <c r="E79" s="119"/>
      <c r="F79" s="151"/>
      <c r="G79" s="276">
        <v>1837</v>
      </c>
    </row>
    <row r="80" spans="1:7" x14ac:dyDescent="0.25">
      <c r="A80" s="239"/>
      <c r="B80" s="50" t="s">
        <v>726</v>
      </c>
      <c r="C80" s="119"/>
      <c r="D80" s="119"/>
      <c r="E80" s="119"/>
      <c r="F80" s="151"/>
      <c r="G80" s="276">
        <v>1830</v>
      </c>
    </row>
    <row r="81" spans="1:7" x14ac:dyDescent="0.25">
      <c r="A81" s="239"/>
      <c r="B81" s="50" t="s">
        <v>727</v>
      </c>
      <c r="C81" s="119"/>
      <c r="D81" s="119"/>
      <c r="E81" s="119"/>
      <c r="F81" s="151"/>
      <c r="G81" s="276">
        <v>6778</v>
      </c>
    </row>
    <row r="82" spans="1:7" x14ac:dyDescent="0.25">
      <c r="A82" s="239"/>
      <c r="B82" s="50" t="s">
        <v>728</v>
      </c>
      <c r="C82" s="119"/>
      <c r="D82" s="119"/>
      <c r="E82" s="119"/>
      <c r="F82" s="151"/>
      <c r="G82" s="276">
        <v>8252</v>
      </c>
    </row>
    <row r="83" spans="1:7" x14ac:dyDescent="0.25">
      <c r="A83" s="239"/>
      <c r="B83" s="50" t="s">
        <v>729</v>
      </c>
      <c r="C83" s="119"/>
      <c r="D83" s="119"/>
      <c r="E83" s="119"/>
      <c r="F83" s="151"/>
      <c r="G83" s="276">
        <v>8252</v>
      </c>
    </row>
    <row r="84" spans="1:7" x14ac:dyDescent="0.25">
      <c r="A84" s="239"/>
      <c r="B84" s="50" t="s">
        <v>730</v>
      </c>
      <c r="C84" s="119"/>
      <c r="D84" s="119"/>
      <c r="E84" s="119"/>
      <c r="F84" s="151"/>
      <c r="G84" s="276">
        <v>42076</v>
      </c>
    </row>
    <row r="85" spans="1:7" x14ac:dyDescent="0.25">
      <c r="A85" s="239"/>
      <c r="B85" s="50" t="s">
        <v>731</v>
      </c>
      <c r="C85" s="119"/>
      <c r="D85" s="119"/>
      <c r="E85" s="119"/>
      <c r="F85" s="151"/>
      <c r="G85" s="276" t="s">
        <v>732</v>
      </c>
    </row>
    <row r="86" spans="1:7" x14ac:dyDescent="0.25">
      <c r="A86" s="239"/>
      <c r="B86" s="50" t="s">
        <v>733</v>
      </c>
      <c r="C86" s="119"/>
      <c r="D86" s="119"/>
      <c r="E86" s="119"/>
      <c r="F86" s="151"/>
      <c r="G86" s="276" t="s">
        <v>732</v>
      </c>
    </row>
    <row r="87" spans="1:7" x14ac:dyDescent="0.25">
      <c r="A87" s="239"/>
      <c r="B87" s="50" t="s">
        <v>734</v>
      </c>
      <c r="C87" s="119"/>
      <c r="D87" s="119"/>
      <c r="E87" s="119"/>
      <c r="F87" s="151"/>
      <c r="G87" s="276" t="s">
        <v>732</v>
      </c>
    </row>
    <row r="88" spans="1:7" x14ac:dyDescent="0.25">
      <c r="A88" s="239"/>
      <c r="B88" s="50" t="s">
        <v>735</v>
      </c>
      <c r="C88" s="119"/>
      <c r="D88" s="119"/>
      <c r="E88" s="119"/>
      <c r="F88" s="151"/>
      <c r="G88" s="276" t="s">
        <v>732</v>
      </c>
    </row>
    <row r="89" spans="1:7" x14ac:dyDescent="0.25">
      <c r="A89" s="239"/>
      <c r="B89" s="50" t="s">
        <v>736</v>
      </c>
      <c r="C89" s="119"/>
      <c r="D89" s="119"/>
      <c r="E89" s="119"/>
      <c r="F89" s="151"/>
      <c r="G89" s="276" t="s">
        <v>732</v>
      </c>
    </row>
    <row r="90" spans="1:7" x14ac:dyDescent="0.25">
      <c r="A90" s="239"/>
      <c r="B90" s="50" t="s">
        <v>737</v>
      </c>
      <c r="C90" s="119"/>
      <c r="D90" s="119"/>
      <c r="E90" s="119"/>
      <c r="F90" s="151"/>
      <c r="G90" s="276">
        <v>52182</v>
      </c>
    </row>
    <row r="91" spans="1:7" x14ac:dyDescent="0.25">
      <c r="A91" s="239"/>
      <c r="B91" s="50" t="s">
        <v>738</v>
      </c>
      <c r="C91" s="119"/>
      <c r="D91" s="119"/>
      <c r="E91" s="119"/>
      <c r="F91" s="151"/>
      <c r="G91" s="276">
        <v>55504</v>
      </c>
    </row>
    <row r="92" spans="1:7" x14ac:dyDescent="0.25">
      <c r="A92" s="239"/>
      <c r="B92" s="50" t="s">
        <v>739</v>
      </c>
      <c r="C92" s="119"/>
      <c r="D92" s="119"/>
      <c r="E92" s="119"/>
      <c r="F92" s="151"/>
      <c r="G92" s="276" t="s">
        <v>732</v>
      </c>
    </row>
    <row r="93" spans="1:7" x14ac:dyDescent="0.25">
      <c r="A93" s="239"/>
      <c r="B93" s="50" t="s">
        <v>740</v>
      </c>
      <c r="C93" s="119"/>
      <c r="D93" s="119"/>
      <c r="E93" s="119"/>
      <c r="F93" s="151"/>
      <c r="G93" s="276" t="s">
        <v>732</v>
      </c>
    </row>
    <row r="94" spans="1:7" x14ac:dyDescent="0.25">
      <c r="A94" s="239"/>
      <c r="B94" s="50" t="s">
        <v>741</v>
      </c>
      <c r="C94" s="119"/>
      <c r="D94" s="119"/>
      <c r="E94" s="119"/>
      <c r="F94" s="151"/>
      <c r="G94" s="276">
        <v>8712</v>
      </c>
    </row>
    <row r="95" spans="1:7" ht="15" customHeight="1" x14ac:dyDescent="0.25">
      <c r="A95" s="239"/>
      <c r="B95" s="50" t="s">
        <v>742</v>
      </c>
      <c r="C95" s="119"/>
      <c r="D95" s="119"/>
      <c r="E95" s="119"/>
      <c r="F95" s="151"/>
      <c r="G95" s="276">
        <v>6240</v>
      </c>
    </row>
    <row r="96" spans="1:7" x14ac:dyDescent="0.25">
      <c r="A96" s="239"/>
      <c r="B96" s="50" t="s">
        <v>743</v>
      </c>
      <c r="C96" s="119"/>
      <c r="D96" s="119"/>
      <c r="E96" s="119"/>
      <c r="F96" s="151"/>
      <c r="G96" s="276">
        <v>10900</v>
      </c>
    </row>
    <row r="97" spans="1:7" x14ac:dyDescent="0.25">
      <c r="A97" s="239"/>
      <c r="B97" s="50" t="s">
        <v>744</v>
      </c>
      <c r="C97" s="119"/>
      <c r="D97" s="119"/>
      <c r="E97" s="119"/>
      <c r="F97" s="151"/>
      <c r="G97" s="276">
        <v>20946</v>
      </c>
    </row>
    <row r="98" spans="1:7" x14ac:dyDescent="0.25">
      <c r="A98" s="239"/>
      <c r="B98" s="50" t="s">
        <v>745</v>
      </c>
      <c r="C98" s="119"/>
      <c r="D98" s="119"/>
      <c r="E98" s="119"/>
      <c r="F98" s="151"/>
      <c r="G98" s="276">
        <v>21465</v>
      </c>
    </row>
    <row r="99" spans="1:7" x14ac:dyDescent="0.25">
      <c r="A99" s="239"/>
      <c r="B99" s="50" t="s">
        <v>746</v>
      </c>
      <c r="C99" s="119"/>
      <c r="D99" s="119"/>
      <c r="E99" s="119"/>
      <c r="F99" s="151"/>
      <c r="G99" s="276">
        <v>25744</v>
      </c>
    </row>
    <row r="100" spans="1:7" ht="15" customHeight="1" x14ac:dyDescent="0.25">
      <c r="A100" s="239"/>
      <c r="B100" s="50" t="s">
        <v>747</v>
      </c>
      <c r="C100" s="119"/>
      <c r="D100" s="119"/>
      <c r="E100" s="119"/>
      <c r="F100" s="151"/>
      <c r="G100" s="276">
        <v>28861</v>
      </c>
    </row>
    <row r="101" spans="1:7" x14ac:dyDescent="0.25">
      <c r="A101" s="238" t="s">
        <v>396</v>
      </c>
      <c r="B101" s="238"/>
      <c r="C101" s="238"/>
      <c r="D101" s="238"/>
      <c r="E101" s="238"/>
      <c r="F101" s="238"/>
      <c r="G101" s="238"/>
    </row>
    <row r="102" spans="1:7" ht="24.75" x14ac:dyDescent="0.25">
      <c r="A102" s="258" t="s">
        <v>397</v>
      </c>
      <c r="B102" s="114" t="s">
        <v>398</v>
      </c>
      <c r="C102" s="115" t="s">
        <v>344</v>
      </c>
      <c r="D102" s="115" t="s">
        <v>399</v>
      </c>
      <c r="E102" s="115" t="s">
        <v>400</v>
      </c>
      <c r="F102" s="116" t="s">
        <v>6</v>
      </c>
      <c r="G102" s="117" t="s">
        <v>7</v>
      </c>
    </row>
    <row r="103" spans="1:7" x14ac:dyDescent="0.25">
      <c r="A103" s="259"/>
      <c r="B103" s="15" t="s">
        <v>401</v>
      </c>
      <c r="C103" s="118">
        <v>20</v>
      </c>
      <c r="D103" s="119">
        <v>5.5</v>
      </c>
      <c r="E103" s="119">
        <v>14.5</v>
      </c>
      <c r="F103" s="127">
        <v>8474.5759999999991</v>
      </c>
      <c r="G103" s="127">
        <f>F103*1.18</f>
        <v>9999.999679999999</v>
      </c>
    </row>
    <row r="104" spans="1:7" x14ac:dyDescent="0.25">
      <c r="A104" s="259"/>
      <c r="B104" s="69" t="s">
        <v>402</v>
      </c>
      <c r="C104" s="234">
        <v>32</v>
      </c>
      <c r="D104" s="119">
        <v>17.059999999999999</v>
      </c>
      <c r="E104" s="119">
        <v>37.5</v>
      </c>
      <c r="F104" s="127">
        <v>17796.61</v>
      </c>
      <c r="G104" s="127">
        <f>F104*1.18</f>
        <v>20999.999799999998</v>
      </c>
    </row>
    <row r="105" spans="1:7" x14ac:dyDescent="0.25">
      <c r="A105" s="260"/>
      <c r="B105" s="120" t="s">
        <v>403</v>
      </c>
      <c r="C105" s="234"/>
      <c r="D105" s="119">
        <v>34.119999999999997</v>
      </c>
      <c r="E105" s="119">
        <v>47</v>
      </c>
      <c r="F105" s="151">
        <v>22457.671999999999</v>
      </c>
      <c r="G105" s="151">
        <f>F105*1.18</f>
        <v>26500.052959999997</v>
      </c>
    </row>
    <row r="106" spans="1:7" x14ac:dyDescent="0.25">
      <c r="A106" s="238" t="s">
        <v>404</v>
      </c>
      <c r="B106" s="238"/>
      <c r="C106" s="238"/>
      <c r="D106" s="238"/>
      <c r="E106" s="238"/>
      <c r="F106" s="238"/>
      <c r="G106" s="238"/>
    </row>
    <row r="107" spans="1:7" ht="24.75" x14ac:dyDescent="0.25">
      <c r="A107" s="121"/>
      <c r="B107" s="114" t="s">
        <v>398</v>
      </c>
      <c r="C107" s="115" t="s">
        <v>344</v>
      </c>
      <c r="D107" s="115" t="s">
        <v>399</v>
      </c>
      <c r="E107" s="115" t="s">
        <v>400</v>
      </c>
      <c r="F107" s="116" t="s">
        <v>6</v>
      </c>
      <c r="G107" s="117" t="s">
        <v>7</v>
      </c>
    </row>
    <row r="108" spans="1:7" x14ac:dyDescent="0.25">
      <c r="A108" s="239" t="s">
        <v>405</v>
      </c>
      <c r="B108" s="21" t="s">
        <v>406</v>
      </c>
      <c r="C108" s="234">
        <v>50</v>
      </c>
      <c r="D108" s="123">
        <v>5</v>
      </c>
      <c r="E108" s="123">
        <v>19</v>
      </c>
      <c r="F108" s="151">
        <v>22033.898000000001</v>
      </c>
      <c r="G108" s="151">
        <f t="shared" ref="G108:G116" si="0">F108*1.18</f>
        <v>25999.999639999998</v>
      </c>
    </row>
    <row r="109" spans="1:7" x14ac:dyDescent="0.25">
      <c r="A109" s="239"/>
      <c r="B109" s="21" t="s">
        <v>407</v>
      </c>
      <c r="C109" s="234"/>
      <c r="D109" s="123">
        <v>8.6</v>
      </c>
      <c r="E109" s="123">
        <v>19.5</v>
      </c>
      <c r="F109" s="151">
        <v>23728.812999999998</v>
      </c>
      <c r="G109" s="151">
        <f t="shared" si="0"/>
        <v>27999.999339999995</v>
      </c>
    </row>
    <row r="110" spans="1:7" x14ac:dyDescent="0.25">
      <c r="A110" s="239"/>
      <c r="B110" s="21" t="s">
        <v>408</v>
      </c>
      <c r="C110" s="234"/>
      <c r="D110" s="123">
        <v>10</v>
      </c>
      <c r="E110" s="123">
        <v>21</v>
      </c>
      <c r="F110" s="151">
        <v>38135.593000000001</v>
      </c>
      <c r="G110" s="151">
        <f t="shared" si="0"/>
        <v>44999.999739999999</v>
      </c>
    </row>
    <row r="111" spans="1:7" ht="15" customHeight="1" x14ac:dyDescent="0.25">
      <c r="A111" s="239"/>
      <c r="B111" s="21" t="s">
        <v>409</v>
      </c>
      <c r="C111" s="234"/>
      <c r="D111" s="123">
        <v>13.2</v>
      </c>
      <c r="E111" s="123">
        <v>32</v>
      </c>
      <c r="F111" s="151">
        <v>26271.186000000002</v>
      </c>
      <c r="G111" s="151">
        <f t="shared" si="0"/>
        <v>30999.999479999999</v>
      </c>
    </row>
    <row r="112" spans="1:7" x14ac:dyDescent="0.25">
      <c r="A112" s="239"/>
      <c r="B112" s="21" t="s">
        <v>410</v>
      </c>
      <c r="C112" s="234"/>
      <c r="D112" s="123">
        <v>17</v>
      </c>
      <c r="E112" s="123">
        <v>23</v>
      </c>
      <c r="F112" s="151">
        <v>29661.016</v>
      </c>
      <c r="G112" s="151">
        <f t="shared" si="0"/>
        <v>34999.998879999999</v>
      </c>
    </row>
    <row r="113" spans="1:7" x14ac:dyDescent="0.25">
      <c r="A113" s="239"/>
      <c r="B113" s="122" t="s">
        <v>411</v>
      </c>
      <c r="C113" s="234"/>
      <c r="D113" s="123">
        <v>17</v>
      </c>
      <c r="E113" s="123">
        <v>23</v>
      </c>
      <c r="F113" s="151">
        <v>49576.271000000001</v>
      </c>
      <c r="G113" s="151">
        <f t="shared" si="0"/>
        <v>58499.999779999998</v>
      </c>
    </row>
    <row r="114" spans="1:7" ht="15" customHeight="1" x14ac:dyDescent="0.25">
      <c r="A114" s="239"/>
      <c r="B114" s="21" t="s">
        <v>412</v>
      </c>
      <c r="C114" s="234"/>
      <c r="D114" s="123">
        <v>22</v>
      </c>
      <c r="E114" s="123">
        <v>33</v>
      </c>
      <c r="F114" s="151">
        <v>28813.559000000001</v>
      </c>
      <c r="G114" s="151">
        <f t="shared" si="0"/>
        <v>33999.999620000002</v>
      </c>
    </row>
    <row r="115" spans="1:7" x14ac:dyDescent="0.25">
      <c r="A115" s="239"/>
      <c r="B115" s="21" t="s">
        <v>413</v>
      </c>
      <c r="C115" s="234"/>
      <c r="D115" s="123">
        <v>44</v>
      </c>
      <c r="E115" s="123">
        <v>39</v>
      </c>
      <c r="F115" s="151">
        <v>28135.593000000001</v>
      </c>
      <c r="G115" s="151">
        <f t="shared" si="0"/>
        <v>33199.999739999999</v>
      </c>
    </row>
    <row r="116" spans="1:7" x14ac:dyDescent="0.25">
      <c r="A116" s="239"/>
      <c r="B116" s="21" t="s">
        <v>414</v>
      </c>
      <c r="C116" s="234"/>
      <c r="D116" s="123">
        <v>44</v>
      </c>
      <c r="E116" s="123">
        <v>39</v>
      </c>
      <c r="F116" s="151">
        <v>38135.593000000001</v>
      </c>
      <c r="G116" s="151">
        <f t="shared" si="0"/>
        <v>44999.999739999999</v>
      </c>
    </row>
    <row r="117" spans="1:7" x14ac:dyDescent="0.25">
      <c r="A117" s="239"/>
      <c r="B117" s="21" t="s">
        <v>415</v>
      </c>
      <c r="C117" s="234"/>
      <c r="D117" s="255">
        <v>165</v>
      </c>
      <c r="E117" s="255">
        <v>150</v>
      </c>
      <c r="F117" s="124">
        <v>79661.009999999995</v>
      </c>
      <c r="G117" s="124">
        <v>94000</v>
      </c>
    </row>
    <row r="118" spans="1:7" x14ac:dyDescent="0.25">
      <c r="A118" s="239"/>
      <c r="B118" s="21" t="s">
        <v>416</v>
      </c>
      <c r="C118" s="234"/>
      <c r="D118" s="255"/>
      <c r="E118" s="255"/>
      <c r="F118" s="125">
        <v>79661.009999999995</v>
      </c>
      <c r="G118" s="125">
        <v>94000</v>
      </c>
    </row>
    <row r="119" spans="1:7" x14ac:dyDescent="0.25">
      <c r="A119" s="239"/>
      <c r="B119" s="21"/>
      <c r="C119" s="234"/>
      <c r="D119" s="150"/>
      <c r="E119" s="126"/>
      <c r="F119" s="151"/>
      <c r="G119" s="151"/>
    </row>
    <row r="120" spans="1:7" x14ac:dyDescent="0.25">
      <c r="A120" s="238" t="s">
        <v>417</v>
      </c>
      <c r="B120" s="238"/>
      <c r="C120" s="238"/>
      <c r="D120" s="238"/>
      <c r="E120" s="238"/>
      <c r="F120" s="238"/>
      <c r="G120" s="238"/>
    </row>
    <row r="121" spans="1:7" x14ac:dyDescent="0.25">
      <c r="A121" s="253" t="s">
        <v>418</v>
      </c>
      <c r="B121" s="21" t="s">
        <v>419</v>
      </c>
      <c r="C121" s="234">
        <v>50</v>
      </c>
      <c r="D121" s="119">
        <v>5.5</v>
      </c>
      <c r="E121" s="234">
        <v>23.5</v>
      </c>
      <c r="F121" s="235">
        <v>25423.727999999999</v>
      </c>
      <c r="G121" s="235">
        <f t="shared" ref="G121:G129" si="1">F121*1.18</f>
        <v>29999.999039999999</v>
      </c>
    </row>
    <row r="122" spans="1:7" x14ac:dyDescent="0.25">
      <c r="A122" s="253"/>
      <c r="B122" s="21" t="s">
        <v>420</v>
      </c>
      <c r="C122" s="234"/>
      <c r="D122" s="119">
        <v>8.6</v>
      </c>
      <c r="E122" s="234"/>
      <c r="F122" s="237"/>
      <c r="G122" s="237"/>
    </row>
    <row r="123" spans="1:7" x14ac:dyDescent="0.25">
      <c r="A123" s="253"/>
      <c r="B123" s="21" t="s">
        <v>421</v>
      </c>
      <c r="C123" s="119"/>
      <c r="D123" s="119"/>
      <c r="E123" s="119"/>
      <c r="F123" s="151"/>
      <c r="G123" s="152">
        <v>55000</v>
      </c>
    </row>
    <row r="124" spans="1:7" x14ac:dyDescent="0.25">
      <c r="A124" s="253"/>
      <c r="B124" s="21" t="s">
        <v>422</v>
      </c>
      <c r="C124" s="119">
        <v>32</v>
      </c>
      <c r="D124" s="119">
        <v>13.2</v>
      </c>
      <c r="E124" s="119">
        <v>36.5</v>
      </c>
      <c r="F124" s="151">
        <v>29661.016</v>
      </c>
      <c r="G124" s="151">
        <f t="shared" si="1"/>
        <v>34999.998879999999</v>
      </c>
    </row>
    <row r="125" spans="1:7" x14ac:dyDescent="0.25">
      <c r="A125" s="253"/>
      <c r="B125" s="21" t="s">
        <v>423</v>
      </c>
      <c r="C125" s="234">
        <v>50</v>
      </c>
      <c r="D125" s="234">
        <v>17</v>
      </c>
      <c r="E125" s="234">
        <v>27</v>
      </c>
      <c r="F125" s="151">
        <v>32203.388999999999</v>
      </c>
      <c r="G125" s="151">
        <f t="shared" si="1"/>
        <v>37999.999019999996</v>
      </c>
    </row>
    <row r="126" spans="1:7" x14ac:dyDescent="0.25">
      <c r="A126" s="253"/>
      <c r="B126" s="128" t="s">
        <v>424</v>
      </c>
      <c r="C126" s="234"/>
      <c r="D126" s="234"/>
      <c r="E126" s="234"/>
      <c r="F126" s="151"/>
      <c r="G126" s="152">
        <v>65000</v>
      </c>
    </row>
    <row r="127" spans="1:7" x14ac:dyDescent="0.25">
      <c r="A127" s="253"/>
      <c r="B127" s="21" t="s">
        <v>425</v>
      </c>
      <c r="C127" s="234">
        <v>32</v>
      </c>
      <c r="D127" s="119">
        <v>22</v>
      </c>
      <c r="E127" s="119">
        <v>37.5</v>
      </c>
      <c r="F127" s="235">
        <v>42372.881000000001</v>
      </c>
      <c r="G127" s="235">
        <f t="shared" si="1"/>
        <v>49999.999579999996</v>
      </c>
    </row>
    <row r="128" spans="1:7" x14ac:dyDescent="0.25">
      <c r="A128" s="253"/>
      <c r="B128" s="21" t="s">
        <v>426</v>
      </c>
      <c r="C128" s="234"/>
      <c r="D128" s="234">
        <v>44</v>
      </c>
      <c r="E128" s="234">
        <v>43.5</v>
      </c>
      <c r="F128" s="237"/>
      <c r="G128" s="237"/>
    </row>
    <row r="129" spans="1:7" x14ac:dyDescent="0.25">
      <c r="A129" s="253"/>
      <c r="B129" s="128" t="s">
        <v>427</v>
      </c>
      <c r="C129" s="234"/>
      <c r="D129" s="234"/>
      <c r="E129" s="234"/>
      <c r="F129" s="235">
        <v>101694.91499999999</v>
      </c>
      <c r="G129" s="235">
        <f t="shared" si="1"/>
        <v>119999.99969999999</v>
      </c>
    </row>
    <row r="130" spans="1:7" x14ac:dyDescent="0.25">
      <c r="A130" s="129"/>
      <c r="B130" s="128" t="s">
        <v>428</v>
      </c>
      <c r="C130" s="234"/>
      <c r="D130" s="234"/>
      <c r="E130" s="234"/>
      <c r="F130" s="236"/>
      <c r="G130" s="236"/>
    </row>
    <row r="131" spans="1:7" x14ac:dyDescent="0.25">
      <c r="A131" s="129"/>
      <c r="B131" s="128" t="s">
        <v>429</v>
      </c>
      <c r="C131" s="234"/>
      <c r="D131" s="234"/>
      <c r="E131" s="234"/>
      <c r="F131" s="237"/>
      <c r="G131" s="237"/>
    </row>
    <row r="132" spans="1:7" ht="15" customHeight="1" x14ac:dyDescent="0.25">
      <c r="A132" s="238" t="s">
        <v>430</v>
      </c>
      <c r="B132" s="238"/>
      <c r="C132" s="238"/>
      <c r="D132" s="238"/>
      <c r="E132" s="238"/>
      <c r="F132" s="238"/>
      <c r="G132" s="238"/>
    </row>
    <row r="133" spans="1:7" ht="15" customHeight="1" x14ac:dyDescent="0.25">
      <c r="A133" s="130"/>
      <c r="B133" s="114" t="s">
        <v>431</v>
      </c>
      <c r="C133" s="115" t="s">
        <v>344</v>
      </c>
      <c r="D133" s="115" t="s">
        <v>399</v>
      </c>
      <c r="E133" s="115" t="s">
        <v>400</v>
      </c>
      <c r="F133" s="116" t="s">
        <v>6</v>
      </c>
      <c r="G133" s="117" t="s">
        <v>7</v>
      </c>
    </row>
    <row r="134" spans="1:7" ht="15" customHeight="1" x14ac:dyDescent="0.25">
      <c r="A134" s="253"/>
      <c r="B134" s="131" t="s">
        <v>432</v>
      </c>
      <c r="C134" s="234">
        <v>0.04</v>
      </c>
      <c r="D134" s="119">
        <v>25</v>
      </c>
      <c r="E134" s="119">
        <v>5.9</v>
      </c>
      <c r="F134" s="254">
        <v>4237.2879999999996</v>
      </c>
      <c r="G134" s="254">
        <f>F134*1.18</f>
        <v>4999.9998399999995</v>
      </c>
    </row>
    <row r="135" spans="1:7" ht="15" customHeight="1" x14ac:dyDescent="0.25">
      <c r="A135" s="253"/>
      <c r="B135" s="131" t="s">
        <v>433</v>
      </c>
      <c r="C135" s="234"/>
      <c r="D135" s="119">
        <v>32</v>
      </c>
      <c r="E135" s="234">
        <v>7.5</v>
      </c>
      <c r="F135" s="254"/>
      <c r="G135" s="254"/>
    </row>
    <row r="136" spans="1:7" ht="45" x14ac:dyDescent="0.25">
      <c r="A136" s="253"/>
      <c r="B136" s="131" t="s">
        <v>434</v>
      </c>
      <c r="C136" s="234"/>
      <c r="D136" s="119">
        <v>50</v>
      </c>
      <c r="E136" s="234"/>
      <c r="F136" s="254"/>
      <c r="G136" s="254"/>
    </row>
    <row r="137" spans="1:7" ht="30" x14ac:dyDescent="0.25">
      <c r="A137" s="253"/>
      <c r="B137" s="131" t="s">
        <v>435</v>
      </c>
      <c r="C137" s="234">
        <v>0.06</v>
      </c>
      <c r="D137" s="119">
        <v>100</v>
      </c>
      <c r="E137" s="234">
        <v>20</v>
      </c>
      <c r="F137" s="254">
        <v>7627.1180000000004</v>
      </c>
      <c r="G137" s="254">
        <f>F137*1.18</f>
        <v>8999.9992399999992</v>
      </c>
    </row>
    <row r="138" spans="1:7" ht="30" x14ac:dyDescent="0.25">
      <c r="A138" s="253"/>
      <c r="B138" s="131" t="s">
        <v>436</v>
      </c>
      <c r="C138" s="234"/>
      <c r="D138" s="119">
        <v>125</v>
      </c>
      <c r="E138" s="234"/>
      <c r="F138" s="254"/>
      <c r="G138" s="254"/>
    </row>
    <row r="139" spans="1:7" ht="30" x14ac:dyDescent="0.25">
      <c r="A139" s="253"/>
      <c r="B139" s="131" t="s">
        <v>437</v>
      </c>
      <c r="C139" s="119">
        <v>0.08</v>
      </c>
      <c r="D139" s="119">
        <v>200</v>
      </c>
      <c r="E139" s="234"/>
      <c r="F139" s="254"/>
      <c r="G139" s="254"/>
    </row>
    <row r="140" spans="1:7" x14ac:dyDescent="0.25">
      <c r="A140" s="253"/>
      <c r="B140" s="132" t="s">
        <v>438</v>
      </c>
      <c r="C140" s="119"/>
      <c r="D140" s="119"/>
      <c r="E140" s="119"/>
      <c r="F140" s="133"/>
      <c r="G140" s="134">
        <v>900</v>
      </c>
    </row>
    <row r="141" spans="1:7" x14ac:dyDescent="0.25">
      <c r="A141" s="253"/>
      <c r="B141" s="132" t="s">
        <v>439</v>
      </c>
      <c r="C141" s="119"/>
      <c r="D141" s="119"/>
      <c r="E141" s="119"/>
      <c r="F141" s="133"/>
      <c r="G141" s="134">
        <v>900</v>
      </c>
    </row>
    <row r="142" spans="1:7" x14ac:dyDescent="0.25">
      <c r="A142" s="238" t="s">
        <v>440</v>
      </c>
      <c r="B142" s="238"/>
      <c r="C142" s="238"/>
      <c r="D142" s="238"/>
      <c r="E142" s="238"/>
      <c r="F142" s="238"/>
      <c r="G142" s="238"/>
    </row>
    <row r="143" spans="1:7" ht="60" x14ac:dyDescent="0.25">
      <c r="A143" s="135"/>
      <c r="B143" s="136" t="s">
        <v>164</v>
      </c>
      <c r="C143" s="136" t="s">
        <v>399</v>
      </c>
      <c r="D143" s="136" t="s">
        <v>441</v>
      </c>
      <c r="E143" s="136" t="s">
        <v>400</v>
      </c>
      <c r="F143" s="137" t="s">
        <v>6</v>
      </c>
      <c r="G143" s="138" t="s">
        <v>7</v>
      </c>
    </row>
    <row r="144" spans="1:7" x14ac:dyDescent="0.25">
      <c r="A144" s="239"/>
      <c r="B144" s="21"/>
      <c r="C144" s="49"/>
      <c r="D144" s="49"/>
      <c r="E144" s="49"/>
      <c r="F144" s="139"/>
      <c r="G144" s="140"/>
    </row>
    <row r="145" spans="1:7" x14ac:dyDescent="0.25">
      <c r="A145" s="239"/>
      <c r="B145" s="252" t="s">
        <v>442</v>
      </c>
      <c r="C145" s="252"/>
      <c r="D145" s="252"/>
      <c r="E145" s="252"/>
      <c r="F145" s="252"/>
      <c r="G145" s="152"/>
    </row>
    <row r="146" spans="1:7" x14ac:dyDescent="0.25">
      <c r="A146" s="239"/>
      <c r="B146" s="122" t="s">
        <v>443</v>
      </c>
      <c r="C146" s="141">
        <v>3.3</v>
      </c>
      <c r="D146" s="249" t="s">
        <v>444</v>
      </c>
      <c r="E146" s="240">
        <v>3.6</v>
      </c>
      <c r="F146" s="245">
        <v>5084.7449999999999</v>
      </c>
      <c r="G146" s="250">
        <f>F146*1.18</f>
        <v>5999.9991</v>
      </c>
    </row>
    <row r="147" spans="1:7" ht="15" customHeight="1" x14ac:dyDescent="0.25">
      <c r="A147" s="239"/>
      <c r="B147" s="122" t="s">
        <v>445</v>
      </c>
      <c r="C147" s="141">
        <v>6</v>
      </c>
      <c r="D147" s="249"/>
      <c r="E147" s="240"/>
      <c r="F147" s="245"/>
      <c r="G147" s="250"/>
    </row>
    <row r="148" spans="1:7" x14ac:dyDescent="0.25">
      <c r="A148" s="239"/>
      <c r="B148" s="122" t="s">
        <v>446</v>
      </c>
      <c r="C148" s="141">
        <v>10.4</v>
      </c>
      <c r="D148" s="249"/>
      <c r="E148" s="240"/>
      <c r="F148" s="245"/>
      <c r="G148" s="250"/>
    </row>
    <row r="149" spans="1:7" x14ac:dyDescent="0.25">
      <c r="A149" s="239"/>
      <c r="B149" s="122" t="s">
        <v>447</v>
      </c>
      <c r="C149" s="141">
        <v>16.7</v>
      </c>
      <c r="D149" s="249"/>
      <c r="E149" s="240"/>
      <c r="F149" s="245"/>
      <c r="G149" s="250"/>
    </row>
    <row r="150" spans="1:7" x14ac:dyDescent="0.25">
      <c r="A150" s="239"/>
      <c r="B150" s="240" t="s">
        <v>448</v>
      </c>
      <c r="C150" s="240"/>
      <c r="D150" s="240"/>
      <c r="E150" s="240"/>
      <c r="F150" s="240"/>
      <c r="G150" s="152"/>
    </row>
    <row r="151" spans="1:7" x14ac:dyDescent="0.25">
      <c r="A151" s="239"/>
      <c r="B151" s="122" t="s">
        <v>449</v>
      </c>
      <c r="C151" s="141" t="s">
        <v>450</v>
      </c>
      <c r="D151" s="249" t="s">
        <v>444</v>
      </c>
      <c r="E151" s="240">
        <v>6.4</v>
      </c>
      <c r="F151" s="245">
        <v>7200</v>
      </c>
      <c r="G151" s="250">
        <f>F151*1.18</f>
        <v>8496</v>
      </c>
    </row>
    <row r="152" spans="1:7" x14ac:dyDescent="0.25">
      <c r="A152" s="239"/>
      <c r="B152" s="122" t="s">
        <v>451</v>
      </c>
      <c r="C152" s="141" t="s">
        <v>452</v>
      </c>
      <c r="D152" s="249"/>
      <c r="E152" s="240"/>
      <c r="F152" s="245"/>
      <c r="G152" s="250"/>
    </row>
    <row r="153" spans="1:7" x14ac:dyDescent="0.25">
      <c r="A153" s="239"/>
      <c r="B153" s="122" t="s">
        <v>453</v>
      </c>
      <c r="C153" s="141" t="s">
        <v>454</v>
      </c>
      <c r="D153" s="249"/>
      <c r="E153" s="240"/>
      <c r="F153" s="245"/>
      <c r="G153" s="250"/>
    </row>
    <row r="154" spans="1:7" x14ac:dyDescent="0.25">
      <c r="A154" s="239"/>
      <c r="B154" s="122" t="s">
        <v>455</v>
      </c>
      <c r="C154" s="141" t="s">
        <v>456</v>
      </c>
      <c r="D154" s="249"/>
      <c r="E154" s="240"/>
      <c r="F154" s="245"/>
      <c r="G154" s="250"/>
    </row>
    <row r="155" spans="1:7" x14ac:dyDescent="0.25">
      <c r="A155" s="239"/>
      <c r="B155" s="122" t="s">
        <v>457</v>
      </c>
      <c r="C155" s="141" t="s">
        <v>458</v>
      </c>
      <c r="D155" s="249"/>
      <c r="E155" s="240"/>
      <c r="F155" s="245"/>
      <c r="G155" s="250"/>
    </row>
    <row r="156" spans="1:7" x14ac:dyDescent="0.25">
      <c r="A156" s="239"/>
      <c r="B156" s="122" t="s">
        <v>459</v>
      </c>
      <c r="C156" s="141" t="s">
        <v>460</v>
      </c>
      <c r="D156" s="249"/>
      <c r="E156" s="240"/>
      <c r="F156" s="245"/>
      <c r="G156" s="250"/>
    </row>
    <row r="157" spans="1:7" x14ac:dyDescent="0.25">
      <c r="A157" s="239"/>
      <c r="B157" s="122" t="s">
        <v>461</v>
      </c>
      <c r="C157" s="141" t="s">
        <v>462</v>
      </c>
      <c r="D157" s="249"/>
      <c r="E157" s="240"/>
      <c r="F157" s="245"/>
      <c r="G157" s="250"/>
    </row>
    <row r="158" spans="1:7" x14ac:dyDescent="0.25">
      <c r="A158" s="239"/>
      <c r="B158" s="122" t="s">
        <v>463</v>
      </c>
      <c r="C158" s="141" t="s">
        <v>464</v>
      </c>
      <c r="D158" s="249"/>
      <c r="E158" s="240"/>
      <c r="F158" s="245"/>
      <c r="G158" s="250"/>
    </row>
    <row r="159" spans="1:7" x14ac:dyDescent="0.25">
      <c r="A159" s="239"/>
      <c r="B159" s="122" t="s">
        <v>465</v>
      </c>
      <c r="C159" s="141" t="s">
        <v>466</v>
      </c>
      <c r="D159" s="249"/>
      <c r="E159" s="240"/>
      <c r="F159" s="245"/>
      <c r="G159" s="250"/>
    </row>
    <row r="160" spans="1:7" x14ac:dyDescent="0.25">
      <c r="A160" s="239"/>
      <c r="B160" s="122" t="s">
        <v>467</v>
      </c>
      <c r="C160" s="141" t="s">
        <v>468</v>
      </c>
      <c r="D160" s="249"/>
      <c r="E160" s="240"/>
      <c r="F160" s="245"/>
      <c r="G160" s="250"/>
    </row>
    <row r="161" spans="1:7" x14ac:dyDescent="0.25">
      <c r="A161" s="239"/>
      <c r="B161" s="240" t="s">
        <v>442</v>
      </c>
      <c r="C161" s="240"/>
      <c r="D161" s="240"/>
      <c r="E161" s="240"/>
      <c r="F161" s="240"/>
      <c r="G161" s="152"/>
    </row>
    <row r="162" spans="1:7" x14ac:dyDescent="0.25">
      <c r="A162" s="239"/>
      <c r="B162" s="122" t="s">
        <v>469</v>
      </c>
      <c r="C162" s="141">
        <v>140</v>
      </c>
      <c r="D162" s="249" t="s">
        <v>470</v>
      </c>
      <c r="E162" s="240">
        <v>40</v>
      </c>
      <c r="F162" s="245">
        <v>13500</v>
      </c>
      <c r="G162" s="250">
        <f>F162*1.18</f>
        <v>15930</v>
      </c>
    </row>
    <row r="163" spans="1:7" x14ac:dyDescent="0.25">
      <c r="A163" s="239"/>
      <c r="B163" s="122" t="s">
        <v>471</v>
      </c>
      <c r="C163" s="141">
        <v>200</v>
      </c>
      <c r="D163" s="249"/>
      <c r="E163" s="240"/>
      <c r="F163" s="245"/>
      <c r="G163" s="250"/>
    </row>
    <row r="164" spans="1:7" x14ac:dyDescent="0.25">
      <c r="A164" s="239"/>
      <c r="B164" s="240" t="s">
        <v>448</v>
      </c>
      <c r="C164" s="240"/>
      <c r="D164" s="240"/>
      <c r="E164" s="240"/>
      <c r="F164" s="240"/>
      <c r="G164" s="152"/>
    </row>
    <row r="165" spans="1:7" x14ac:dyDescent="0.25">
      <c r="A165" s="239"/>
      <c r="B165" s="122" t="s">
        <v>472</v>
      </c>
      <c r="C165" s="141" t="s">
        <v>473</v>
      </c>
      <c r="D165" s="249" t="s">
        <v>470</v>
      </c>
      <c r="E165" s="240">
        <v>55</v>
      </c>
      <c r="F165" s="245">
        <v>15900</v>
      </c>
      <c r="G165" s="250">
        <f>F165*1.18</f>
        <v>18762</v>
      </c>
    </row>
    <row r="166" spans="1:7" x14ac:dyDescent="0.25">
      <c r="A166" s="239"/>
      <c r="B166" s="122" t="s">
        <v>474</v>
      </c>
      <c r="C166" s="141" t="s">
        <v>475</v>
      </c>
      <c r="D166" s="249"/>
      <c r="E166" s="240"/>
      <c r="F166" s="245"/>
      <c r="G166" s="250"/>
    </row>
    <row r="167" spans="1:7" x14ac:dyDescent="0.25">
      <c r="A167" s="239"/>
      <c r="B167" s="122" t="s">
        <v>476</v>
      </c>
      <c r="C167" s="141" t="s">
        <v>477</v>
      </c>
      <c r="D167" s="249"/>
      <c r="E167" s="240"/>
      <c r="F167" s="245"/>
      <c r="G167" s="250"/>
    </row>
    <row r="168" spans="1:7" x14ac:dyDescent="0.25">
      <c r="A168" s="239"/>
      <c r="B168" s="122" t="s">
        <v>478</v>
      </c>
      <c r="C168" s="141" t="s">
        <v>479</v>
      </c>
      <c r="D168" s="249"/>
      <c r="E168" s="240"/>
      <c r="F168" s="245"/>
      <c r="G168" s="250"/>
    </row>
    <row r="169" spans="1:7" x14ac:dyDescent="0.25">
      <c r="A169" s="239"/>
      <c r="B169" s="122" t="s">
        <v>480</v>
      </c>
      <c r="C169" s="141" t="s">
        <v>481</v>
      </c>
      <c r="D169" s="249"/>
      <c r="E169" s="240"/>
      <c r="F169" s="245"/>
      <c r="G169" s="250"/>
    </row>
    <row r="170" spans="1:7" x14ac:dyDescent="0.25">
      <c r="A170" s="239"/>
      <c r="B170" s="122" t="s">
        <v>482</v>
      </c>
      <c r="C170" s="141" t="s">
        <v>483</v>
      </c>
      <c r="D170" s="249"/>
      <c r="E170" s="240"/>
      <c r="F170" s="245"/>
      <c r="G170" s="250"/>
    </row>
    <row r="171" spans="1:7" x14ac:dyDescent="0.25">
      <c r="A171" s="239"/>
      <c r="B171" s="122" t="s">
        <v>484</v>
      </c>
      <c r="C171" s="141" t="s">
        <v>485</v>
      </c>
      <c r="D171" s="249"/>
      <c r="E171" s="240"/>
      <c r="F171" s="245"/>
      <c r="G171" s="250"/>
    </row>
    <row r="172" spans="1:7" x14ac:dyDescent="0.25">
      <c r="A172" s="239"/>
      <c r="B172" s="122" t="s">
        <v>486</v>
      </c>
      <c r="C172" s="141" t="s">
        <v>487</v>
      </c>
      <c r="D172" s="249"/>
      <c r="E172" s="240"/>
      <c r="F172" s="245"/>
      <c r="G172" s="250"/>
    </row>
    <row r="173" spans="1:7" x14ac:dyDescent="0.25">
      <c r="A173" s="239"/>
      <c r="B173" s="122" t="s">
        <v>488</v>
      </c>
      <c r="C173" s="141" t="s">
        <v>489</v>
      </c>
      <c r="D173" s="249"/>
      <c r="E173" s="240"/>
      <c r="F173" s="245"/>
      <c r="G173" s="250"/>
    </row>
    <row r="174" spans="1:7" x14ac:dyDescent="0.25">
      <c r="A174" s="239"/>
      <c r="B174" s="122" t="s">
        <v>490</v>
      </c>
      <c r="C174" s="141" t="s">
        <v>491</v>
      </c>
      <c r="D174" s="249"/>
      <c r="E174" s="240"/>
      <c r="F174" s="245"/>
      <c r="G174" s="250"/>
    </row>
    <row r="175" spans="1:7" x14ac:dyDescent="0.25">
      <c r="A175" s="239"/>
      <c r="B175" s="122" t="s">
        <v>492</v>
      </c>
      <c r="C175" s="141" t="s">
        <v>493</v>
      </c>
      <c r="D175" s="249"/>
      <c r="E175" s="240"/>
      <c r="F175" s="245"/>
      <c r="G175" s="250"/>
    </row>
    <row r="176" spans="1:7" ht="15" customHeight="1" x14ac:dyDescent="0.25">
      <c r="A176" s="239"/>
      <c r="B176" s="122" t="s">
        <v>494</v>
      </c>
      <c r="C176" s="141" t="s">
        <v>495</v>
      </c>
      <c r="D176" s="249"/>
      <c r="E176" s="240"/>
      <c r="F176" s="245"/>
      <c r="G176" s="250"/>
    </row>
    <row r="177" spans="1:7" x14ac:dyDescent="0.25">
      <c r="A177" s="239"/>
      <c r="B177" s="122" t="s">
        <v>496</v>
      </c>
      <c r="C177" s="141" t="s">
        <v>497</v>
      </c>
      <c r="D177" s="249"/>
      <c r="E177" s="240">
        <v>68</v>
      </c>
      <c r="F177" s="245"/>
      <c r="G177" s="250">
        <v>22000</v>
      </c>
    </row>
    <row r="178" spans="1:7" x14ac:dyDescent="0.25">
      <c r="A178" s="239"/>
      <c r="B178" s="122" t="s">
        <v>498</v>
      </c>
      <c r="C178" s="141" t="s">
        <v>499</v>
      </c>
      <c r="D178" s="249"/>
      <c r="E178" s="240"/>
      <c r="F178" s="245"/>
      <c r="G178" s="250"/>
    </row>
    <row r="179" spans="1:7" x14ac:dyDescent="0.25">
      <c r="A179" s="239"/>
      <c r="B179" s="122" t="s">
        <v>500</v>
      </c>
      <c r="C179" s="141" t="s">
        <v>501</v>
      </c>
      <c r="D179" s="249"/>
      <c r="E179" s="240"/>
      <c r="F179" s="245"/>
      <c r="G179" s="250"/>
    </row>
    <row r="180" spans="1:7" x14ac:dyDescent="0.25">
      <c r="A180" s="239"/>
      <c r="B180" s="122" t="s">
        <v>502</v>
      </c>
      <c r="C180" s="141" t="s">
        <v>503</v>
      </c>
      <c r="D180" s="249"/>
      <c r="E180" s="240"/>
      <c r="F180" s="245"/>
      <c r="G180" s="250"/>
    </row>
    <row r="181" spans="1:7" x14ac:dyDescent="0.25">
      <c r="A181" s="239"/>
      <c r="B181" s="122" t="s">
        <v>504</v>
      </c>
      <c r="C181" s="141" t="s">
        <v>505</v>
      </c>
      <c r="D181" s="249"/>
      <c r="E181" s="240"/>
      <c r="F181" s="245"/>
      <c r="G181" s="250"/>
    </row>
    <row r="182" spans="1:7" x14ac:dyDescent="0.25">
      <c r="A182" s="239"/>
      <c r="B182" s="122" t="s">
        <v>506</v>
      </c>
      <c r="C182" s="141" t="s">
        <v>507</v>
      </c>
      <c r="D182" s="249"/>
      <c r="E182" s="240"/>
      <c r="F182" s="245"/>
      <c r="G182" s="250"/>
    </row>
    <row r="183" spans="1:7" x14ac:dyDescent="0.25">
      <c r="A183" s="238" t="s">
        <v>440</v>
      </c>
      <c r="B183" s="238"/>
      <c r="C183" s="238"/>
      <c r="D183" s="238"/>
      <c r="E183" s="238"/>
      <c r="F183" s="238"/>
      <c r="G183" s="238"/>
    </row>
    <row r="184" spans="1:7" x14ac:dyDescent="0.25">
      <c r="A184" s="243" t="s">
        <v>442</v>
      </c>
      <c r="B184" s="251" t="s">
        <v>748</v>
      </c>
      <c r="C184" s="251"/>
      <c r="D184" s="251"/>
      <c r="E184" s="251"/>
      <c r="F184" s="251"/>
      <c r="G184" s="251"/>
    </row>
    <row r="185" spans="1:7" ht="48" x14ac:dyDescent="0.25">
      <c r="A185" s="243"/>
      <c r="B185" s="136" t="s">
        <v>164</v>
      </c>
      <c r="C185" s="136" t="s">
        <v>399</v>
      </c>
      <c r="D185" s="136" t="s">
        <v>508</v>
      </c>
      <c r="E185" s="136" t="s">
        <v>400</v>
      </c>
      <c r="F185" s="137" t="s">
        <v>6</v>
      </c>
      <c r="G185" s="138" t="s">
        <v>7</v>
      </c>
    </row>
    <row r="186" spans="1:7" x14ac:dyDescent="0.25">
      <c r="A186" s="243"/>
      <c r="B186" s="142" t="s">
        <v>749</v>
      </c>
      <c r="C186" s="141">
        <v>5</v>
      </c>
      <c r="D186" s="249" t="s">
        <v>509</v>
      </c>
      <c r="E186" s="240">
        <v>11.5</v>
      </c>
      <c r="F186" s="245"/>
      <c r="G186" s="250" t="s">
        <v>732</v>
      </c>
    </row>
    <row r="187" spans="1:7" x14ac:dyDescent="0.25">
      <c r="A187" s="243"/>
      <c r="B187" s="142" t="s">
        <v>750</v>
      </c>
      <c r="C187" s="141">
        <v>8.4</v>
      </c>
      <c r="D187" s="249"/>
      <c r="E187" s="240"/>
      <c r="F187" s="245"/>
      <c r="G187" s="250"/>
    </row>
    <row r="188" spans="1:7" x14ac:dyDescent="0.25">
      <c r="A188" s="243"/>
      <c r="B188" s="142" t="s">
        <v>751</v>
      </c>
      <c r="C188" s="141">
        <v>13.7</v>
      </c>
      <c r="D188" s="249"/>
      <c r="E188" s="240"/>
      <c r="F188" s="245"/>
      <c r="G188" s="250"/>
    </row>
    <row r="189" spans="1:7" x14ac:dyDescent="0.25">
      <c r="A189" s="243"/>
      <c r="B189" s="142" t="s">
        <v>752</v>
      </c>
      <c r="C189" s="141">
        <v>18.5</v>
      </c>
      <c r="D189" s="249"/>
      <c r="E189" s="240"/>
      <c r="F189" s="245"/>
      <c r="G189" s="250"/>
    </row>
    <row r="190" spans="1:7" x14ac:dyDescent="0.25">
      <c r="A190" s="243"/>
      <c r="B190" s="142" t="s">
        <v>753</v>
      </c>
      <c r="C190" s="141">
        <v>24.3</v>
      </c>
      <c r="D190" s="249"/>
      <c r="E190" s="240"/>
      <c r="F190" s="245"/>
      <c r="G190" s="250"/>
    </row>
    <row r="191" spans="1:7" x14ac:dyDescent="0.25">
      <c r="A191" s="243"/>
      <c r="B191" s="142" t="s">
        <v>754</v>
      </c>
      <c r="C191" s="141">
        <v>31.5</v>
      </c>
      <c r="D191" s="249"/>
      <c r="E191" s="240"/>
      <c r="F191" s="245"/>
      <c r="G191" s="250"/>
    </row>
    <row r="192" spans="1:7" x14ac:dyDescent="0.25">
      <c r="A192" s="243"/>
      <c r="B192" s="142" t="s">
        <v>755</v>
      </c>
      <c r="C192" s="141">
        <v>5.3</v>
      </c>
      <c r="D192" s="249"/>
      <c r="E192" s="240">
        <v>9.6999999999999993</v>
      </c>
      <c r="F192" s="245"/>
      <c r="G192" s="250" t="s">
        <v>732</v>
      </c>
    </row>
    <row r="193" spans="1:7" x14ac:dyDescent="0.25">
      <c r="A193" s="243"/>
      <c r="B193" s="142" t="s">
        <v>756</v>
      </c>
      <c r="C193" s="141">
        <v>8.9</v>
      </c>
      <c r="D193" s="249"/>
      <c r="E193" s="240"/>
      <c r="F193" s="245"/>
      <c r="G193" s="250"/>
    </row>
    <row r="194" spans="1:7" x14ac:dyDescent="0.25">
      <c r="A194" s="243"/>
      <c r="B194" s="142" t="s">
        <v>757</v>
      </c>
      <c r="C194" s="141">
        <v>14.4</v>
      </c>
      <c r="D194" s="249"/>
      <c r="E194" s="240"/>
      <c r="F194" s="245"/>
      <c r="G194" s="250"/>
    </row>
    <row r="195" spans="1:7" x14ac:dyDescent="0.25">
      <c r="A195" s="243"/>
      <c r="B195" s="142" t="s">
        <v>758</v>
      </c>
      <c r="C195" s="141">
        <v>19.399999999999999</v>
      </c>
      <c r="D195" s="249"/>
      <c r="E195" s="240"/>
      <c r="F195" s="245"/>
      <c r="G195" s="250"/>
    </row>
    <row r="196" spans="1:7" x14ac:dyDescent="0.25">
      <c r="A196" s="243"/>
      <c r="B196" s="142" t="s">
        <v>759</v>
      </c>
      <c r="C196" s="141">
        <v>25.5</v>
      </c>
      <c r="D196" s="249"/>
      <c r="E196" s="240"/>
      <c r="F196" s="245"/>
      <c r="G196" s="250"/>
    </row>
    <row r="197" spans="1:7" ht="15" customHeight="1" x14ac:dyDescent="0.25">
      <c r="A197" s="243"/>
      <c r="B197" s="142" t="s">
        <v>760</v>
      </c>
      <c r="C197" s="141">
        <v>33</v>
      </c>
      <c r="D197" s="249"/>
      <c r="E197" s="240"/>
      <c r="F197" s="245"/>
      <c r="G197" s="250"/>
    </row>
    <row r="198" spans="1:7" x14ac:dyDescent="0.25">
      <c r="A198" s="243"/>
      <c r="B198" s="142" t="s">
        <v>761</v>
      </c>
      <c r="C198" s="141">
        <v>5.8</v>
      </c>
      <c r="D198" s="249" t="s">
        <v>510</v>
      </c>
      <c r="E198" s="240"/>
      <c r="F198" s="245"/>
      <c r="G198" s="250" t="s">
        <v>732</v>
      </c>
    </row>
    <row r="199" spans="1:7" ht="15" customHeight="1" x14ac:dyDescent="0.25">
      <c r="A199" s="243"/>
      <c r="B199" s="142" t="s">
        <v>762</v>
      </c>
      <c r="C199" s="141">
        <v>9.6999999999999993</v>
      </c>
      <c r="D199" s="249"/>
      <c r="E199" s="240"/>
      <c r="F199" s="245"/>
      <c r="G199" s="250"/>
    </row>
    <row r="200" spans="1:7" x14ac:dyDescent="0.25">
      <c r="A200" s="243"/>
      <c r="B200" s="142" t="s">
        <v>763</v>
      </c>
      <c r="C200" s="141">
        <v>12.7</v>
      </c>
      <c r="D200" s="249"/>
      <c r="E200" s="240"/>
      <c r="F200" s="245"/>
      <c r="G200" s="250"/>
    </row>
    <row r="201" spans="1:7" x14ac:dyDescent="0.25">
      <c r="A201" s="243"/>
      <c r="B201" s="142" t="s">
        <v>764</v>
      </c>
      <c r="C201" s="141">
        <v>21.1</v>
      </c>
      <c r="D201" s="249"/>
      <c r="E201" s="240"/>
      <c r="F201" s="245"/>
      <c r="G201" s="250"/>
    </row>
    <row r="202" spans="1:7" x14ac:dyDescent="0.25">
      <c r="A202" s="243"/>
      <c r="B202" s="142" t="s">
        <v>765</v>
      </c>
      <c r="C202" s="141">
        <v>27.9</v>
      </c>
      <c r="D202" s="249"/>
      <c r="E202" s="240"/>
      <c r="F202" s="245"/>
      <c r="G202" s="250"/>
    </row>
    <row r="203" spans="1:7" x14ac:dyDescent="0.25">
      <c r="A203" s="243"/>
      <c r="B203" s="142" t="s">
        <v>766</v>
      </c>
      <c r="C203" s="141">
        <v>35.700000000000003</v>
      </c>
      <c r="D203" s="249"/>
      <c r="E203" s="240"/>
      <c r="F203" s="245"/>
      <c r="G203" s="250"/>
    </row>
    <row r="204" spans="1:7" x14ac:dyDescent="0.25">
      <c r="A204" s="243" t="s">
        <v>448</v>
      </c>
      <c r="B204" s="251" t="s">
        <v>511</v>
      </c>
      <c r="C204" s="251"/>
      <c r="D204" s="251"/>
      <c r="E204" s="251"/>
      <c r="F204" s="251"/>
      <c r="G204" s="251"/>
    </row>
    <row r="205" spans="1:7" ht="15" customHeight="1" x14ac:dyDescent="0.25">
      <c r="A205" s="243"/>
      <c r="B205" s="114" t="s">
        <v>164</v>
      </c>
      <c r="C205" s="143" t="s">
        <v>399</v>
      </c>
      <c r="D205" s="136" t="s">
        <v>508</v>
      </c>
      <c r="E205" s="143" t="s">
        <v>400</v>
      </c>
      <c r="F205" s="144" t="s">
        <v>6</v>
      </c>
      <c r="G205" s="145" t="s">
        <v>7</v>
      </c>
    </row>
    <row r="206" spans="1:7" x14ac:dyDescent="0.25">
      <c r="A206" s="243"/>
      <c r="B206" s="142" t="s">
        <v>512</v>
      </c>
      <c r="C206" s="146" t="s">
        <v>513</v>
      </c>
      <c r="D206" s="249" t="s">
        <v>509</v>
      </c>
      <c r="E206" s="240">
        <v>22</v>
      </c>
      <c r="F206" s="245">
        <v>17796.61</v>
      </c>
      <c r="G206" s="245">
        <f>F206*1.18</f>
        <v>20999.999799999998</v>
      </c>
    </row>
    <row r="207" spans="1:7" x14ac:dyDescent="0.25">
      <c r="A207" s="243"/>
      <c r="B207" s="142" t="s">
        <v>514</v>
      </c>
      <c r="C207" s="141" t="s">
        <v>515</v>
      </c>
      <c r="D207" s="249"/>
      <c r="E207" s="240"/>
      <c r="F207" s="245"/>
      <c r="G207" s="245"/>
    </row>
    <row r="208" spans="1:7" ht="60" customHeight="1" x14ac:dyDescent="0.25">
      <c r="A208" s="243"/>
      <c r="B208" s="142" t="s">
        <v>516</v>
      </c>
      <c r="C208" s="141" t="s">
        <v>517</v>
      </c>
      <c r="D208" s="249"/>
      <c r="E208" s="240"/>
      <c r="F208" s="245"/>
      <c r="G208" s="245"/>
    </row>
    <row r="209" spans="1:7" x14ac:dyDescent="0.25">
      <c r="A209" s="243"/>
      <c r="B209" s="142" t="s">
        <v>518</v>
      </c>
      <c r="C209" s="141" t="s">
        <v>519</v>
      </c>
      <c r="D209" s="249"/>
      <c r="E209" s="240"/>
      <c r="F209" s="245"/>
      <c r="G209" s="245"/>
    </row>
    <row r="210" spans="1:7" ht="15" customHeight="1" x14ac:dyDescent="0.25">
      <c r="A210" s="243"/>
      <c r="B210" s="142" t="s">
        <v>520</v>
      </c>
      <c r="C210" s="141" t="s">
        <v>521</v>
      </c>
      <c r="D210" s="249"/>
      <c r="E210" s="240"/>
      <c r="F210" s="245"/>
      <c r="G210" s="245"/>
    </row>
    <row r="211" spans="1:7" x14ac:dyDescent="0.25">
      <c r="A211" s="243"/>
      <c r="B211" s="142" t="s">
        <v>522</v>
      </c>
      <c r="C211" s="141" t="s">
        <v>523</v>
      </c>
      <c r="D211" s="249"/>
      <c r="E211" s="240"/>
      <c r="F211" s="245"/>
      <c r="G211" s="245"/>
    </row>
    <row r="212" spans="1:7" x14ac:dyDescent="0.25">
      <c r="A212" s="243"/>
      <c r="B212" s="142" t="s">
        <v>524</v>
      </c>
      <c r="C212" s="141" t="s">
        <v>525</v>
      </c>
      <c r="D212" s="249"/>
      <c r="E212" s="240"/>
      <c r="F212" s="245"/>
      <c r="G212" s="245"/>
    </row>
    <row r="213" spans="1:7" x14ac:dyDescent="0.25">
      <c r="A213" s="243"/>
      <c r="B213" s="142" t="s">
        <v>526</v>
      </c>
      <c r="C213" s="141" t="s">
        <v>527</v>
      </c>
      <c r="D213" s="249"/>
      <c r="E213" s="240"/>
      <c r="F213" s="245"/>
      <c r="G213" s="245"/>
    </row>
    <row r="214" spans="1:7" x14ac:dyDescent="0.25">
      <c r="A214" s="243"/>
      <c r="B214" s="142" t="s">
        <v>528</v>
      </c>
      <c r="C214" s="141" t="s">
        <v>529</v>
      </c>
      <c r="D214" s="249"/>
      <c r="E214" s="240"/>
      <c r="F214" s="245"/>
      <c r="G214" s="245"/>
    </row>
    <row r="215" spans="1:7" x14ac:dyDescent="0.25">
      <c r="A215" s="243"/>
      <c r="B215" s="142" t="s">
        <v>530</v>
      </c>
      <c r="C215" s="141" t="s">
        <v>531</v>
      </c>
      <c r="D215" s="249"/>
      <c r="E215" s="240"/>
      <c r="F215" s="245"/>
      <c r="G215" s="245"/>
    </row>
    <row r="216" spans="1:7" x14ac:dyDescent="0.25">
      <c r="A216" s="243"/>
      <c r="B216" s="142" t="s">
        <v>532</v>
      </c>
      <c r="C216" s="141" t="s">
        <v>533</v>
      </c>
      <c r="D216" s="249"/>
      <c r="E216" s="240"/>
      <c r="F216" s="245"/>
      <c r="G216" s="245"/>
    </row>
    <row r="217" spans="1:7" ht="15" customHeight="1" x14ac:dyDescent="0.25">
      <c r="A217" s="243"/>
      <c r="B217" s="142" t="s">
        <v>534</v>
      </c>
      <c r="C217" s="141" t="s">
        <v>535</v>
      </c>
      <c r="D217" s="249"/>
      <c r="E217" s="240"/>
      <c r="F217" s="245"/>
      <c r="G217" s="245"/>
    </row>
    <row r="218" spans="1:7" x14ac:dyDescent="0.25">
      <c r="A218" s="243"/>
      <c r="B218" s="142" t="s">
        <v>536</v>
      </c>
      <c r="C218" s="141" t="s">
        <v>537</v>
      </c>
      <c r="D218" s="249"/>
      <c r="E218" s="240"/>
      <c r="F218" s="245"/>
      <c r="G218" s="245"/>
    </row>
    <row r="219" spans="1:7" x14ac:dyDescent="0.25">
      <c r="A219" s="243"/>
      <c r="B219" s="142" t="s">
        <v>538</v>
      </c>
      <c r="C219" s="141" t="s">
        <v>539</v>
      </c>
      <c r="D219" s="249"/>
      <c r="E219" s="240"/>
      <c r="F219" s="245"/>
      <c r="G219" s="245"/>
    </row>
    <row r="220" spans="1:7" x14ac:dyDescent="0.25">
      <c r="A220" s="243"/>
      <c r="B220" s="142" t="s">
        <v>540</v>
      </c>
      <c r="C220" s="141" t="s">
        <v>541</v>
      </c>
      <c r="D220" s="249"/>
      <c r="E220" s="240"/>
      <c r="F220" s="245"/>
      <c r="G220" s="245"/>
    </row>
    <row r="221" spans="1:7" x14ac:dyDescent="0.25">
      <c r="A221" s="243"/>
      <c r="B221" s="142" t="s">
        <v>542</v>
      </c>
      <c r="C221" s="141" t="s">
        <v>543</v>
      </c>
      <c r="D221" s="249"/>
      <c r="E221" s="240"/>
      <c r="F221" s="245"/>
      <c r="G221" s="245"/>
    </row>
    <row r="222" spans="1:7" ht="15" customHeight="1" x14ac:dyDescent="0.25">
      <c r="A222" s="243"/>
      <c r="B222" s="142" t="s">
        <v>544</v>
      </c>
      <c r="C222" s="141" t="s">
        <v>545</v>
      </c>
      <c r="D222" s="249"/>
      <c r="E222" s="240"/>
      <c r="F222" s="245"/>
      <c r="G222" s="245"/>
    </row>
    <row r="223" spans="1:7" x14ac:dyDescent="0.25">
      <c r="A223" s="243"/>
      <c r="B223" s="142" t="s">
        <v>546</v>
      </c>
      <c r="C223" s="141" t="s">
        <v>547</v>
      </c>
      <c r="D223" s="249"/>
      <c r="E223" s="240"/>
      <c r="F223" s="245"/>
      <c r="G223" s="245"/>
    </row>
    <row r="224" spans="1:7" x14ac:dyDescent="0.25">
      <c r="A224" s="243"/>
      <c r="B224" s="142" t="s">
        <v>548</v>
      </c>
      <c r="C224" s="141" t="s">
        <v>549</v>
      </c>
      <c r="D224" s="249"/>
      <c r="E224" s="240"/>
      <c r="F224" s="245"/>
      <c r="G224" s="245"/>
    </row>
    <row r="225" spans="1:7" x14ac:dyDescent="0.25">
      <c r="A225" s="243"/>
      <c r="B225" s="142" t="s">
        <v>550</v>
      </c>
      <c r="C225" s="141" t="s">
        <v>551</v>
      </c>
      <c r="D225" s="249"/>
      <c r="E225" s="240"/>
      <c r="F225" s="245"/>
      <c r="G225" s="245"/>
    </row>
    <row r="226" spans="1:7" x14ac:dyDescent="0.25">
      <c r="A226" s="243"/>
      <c r="B226" s="142" t="s">
        <v>552</v>
      </c>
      <c r="C226" s="141" t="s">
        <v>553</v>
      </c>
      <c r="D226" s="249"/>
      <c r="E226" s="240"/>
      <c r="F226" s="245"/>
      <c r="G226" s="245"/>
    </row>
    <row r="227" spans="1:7" x14ac:dyDescent="0.25">
      <c r="A227" s="243"/>
      <c r="B227" s="142" t="s">
        <v>554</v>
      </c>
      <c r="C227" s="141" t="s">
        <v>555</v>
      </c>
      <c r="D227" s="249"/>
      <c r="E227" s="240">
        <v>19</v>
      </c>
      <c r="F227" s="245">
        <v>17796.61</v>
      </c>
      <c r="G227" s="245">
        <f>F227*1.18</f>
        <v>20999.999799999998</v>
      </c>
    </row>
    <row r="228" spans="1:7" ht="15" customHeight="1" x14ac:dyDescent="0.25">
      <c r="A228" s="243"/>
      <c r="B228" s="142" t="s">
        <v>556</v>
      </c>
      <c r="C228" s="141" t="s">
        <v>557</v>
      </c>
      <c r="D228" s="249"/>
      <c r="E228" s="240"/>
      <c r="F228" s="245"/>
      <c r="G228" s="245"/>
    </row>
    <row r="229" spans="1:7" x14ac:dyDescent="0.25">
      <c r="A229" s="243"/>
      <c r="B229" s="142" t="s">
        <v>558</v>
      </c>
      <c r="C229" s="141" t="s">
        <v>559</v>
      </c>
      <c r="D229" s="249"/>
      <c r="E229" s="240"/>
      <c r="F229" s="245"/>
      <c r="G229" s="245"/>
    </row>
    <row r="230" spans="1:7" x14ac:dyDescent="0.25">
      <c r="A230" s="243"/>
      <c r="B230" s="142" t="s">
        <v>560</v>
      </c>
      <c r="C230" s="141" t="s">
        <v>561</v>
      </c>
      <c r="D230" s="249"/>
      <c r="E230" s="240"/>
      <c r="F230" s="245"/>
      <c r="G230" s="245"/>
    </row>
    <row r="231" spans="1:7" x14ac:dyDescent="0.25">
      <c r="A231" s="243"/>
      <c r="B231" s="142" t="s">
        <v>562</v>
      </c>
      <c r="C231" s="141" t="s">
        <v>563</v>
      </c>
      <c r="D231" s="249"/>
      <c r="E231" s="240"/>
      <c r="F231" s="245"/>
      <c r="G231" s="245"/>
    </row>
    <row r="232" spans="1:7" x14ac:dyDescent="0.25">
      <c r="A232" s="243"/>
      <c r="B232" s="142" t="s">
        <v>564</v>
      </c>
      <c r="C232" s="147" t="s">
        <v>565</v>
      </c>
      <c r="D232" s="249"/>
      <c r="E232" s="240"/>
      <c r="F232" s="245"/>
      <c r="G232" s="245"/>
    </row>
    <row r="233" spans="1:7" x14ac:dyDescent="0.25">
      <c r="A233" s="243"/>
      <c r="B233" s="142" t="s">
        <v>566</v>
      </c>
      <c r="C233" s="141" t="s">
        <v>567</v>
      </c>
      <c r="D233" s="249"/>
      <c r="E233" s="240"/>
      <c r="F233" s="245"/>
      <c r="G233" s="245"/>
    </row>
    <row r="234" spans="1:7" x14ac:dyDescent="0.25">
      <c r="A234" s="243"/>
      <c r="B234" s="142" t="s">
        <v>568</v>
      </c>
      <c r="C234" s="141" t="s">
        <v>569</v>
      </c>
      <c r="D234" s="249"/>
      <c r="E234" s="240"/>
      <c r="F234" s="245"/>
      <c r="G234" s="245"/>
    </row>
    <row r="235" spans="1:7" ht="15" customHeight="1" x14ac:dyDescent="0.25">
      <c r="A235" s="243"/>
      <c r="B235" s="142" t="s">
        <v>570</v>
      </c>
      <c r="C235" s="141" t="s">
        <v>571</v>
      </c>
      <c r="D235" s="249"/>
      <c r="E235" s="240"/>
      <c r="F235" s="245"/>
      <c r="G235" s="245"/>
    </row>
    <row r="236" spans="1:7" x14ac:dyDescent="0.25">
      <c r="A236" s="243"/>
      <c r="B236" s="142" t="s">
        <v>572</v>
      </c>
      <c r="C236" s="141" t="s">
        <v>573</v>
      </c>
      <c r="D236" s="249"/>
      <c r="E236" s="240"/>
      <c r="F236" s="245"/>
      <c r="G236" s="245"/>
    </row>
    <row r="237" spans="1:7" x14ac:dyDescent="0.25">
      <c r="A237" s="243"/>
      <c r="B237" s="142" t="s">
        <v>574</v>
      </c>
      <c r="C237" s="141" t="s">
        <v>575</v>
      </c>
      <c r="D237" s="249"/>
      <c r="E237" s="240"/>
      <c r="F237" s="245"/>
      <c r="G237" s="245"/>
    </row>
    <row r="238" spans="1:7" x14ac:dyDescent="0.25">
      <c r="A238" s="243"/>
      <c r="B238" s="142" t="s">
        <v>576</v>
      </c>
      <c r="C238" s="141" t="s">
        <v>577</v>
      </c>
      <c r="D238" s="249"/>
      <c r="E238" s="240"/>
      <c r="F238" s="245"/>
      <c r="G238" s="245"/>
    </row>
    <row r="239" spans="1:7" x14ac:dyDescent="0.25">
      <c r="A239" s="243"/>
      <c r="B239" s="142" t="s">
        <v>578</v>
      </c>
      <c r="C239" s="141" t="s">
        <v>579</v>
      </c>
      <c r="D239" s="249"/>
      <c r="E239" s="240"/>
      <c r="F239" s="245"/>
      <c r="G239" s="245"/>
    </row>
    <row r="240" spans="1:7" x14ac:dyDescent="0.25">
      <c r="A240" s="243"/>
      <c r="B240" s="142" t="s">
        <v>580</v>
      </c>
      <c r="C240" s="141" t="s">
        <v>581</v>
      </c>
      <c r="D240" s="249"/>
      <c r="E240" s="240"/>
      <c r="F240" s="245"/>
      <c r="G240" s="245"/>
    </row>
    <row r="241" spans="1:7" x14ac:dyDescent="0.25">
      <c r="A241" s="243"/>
      <c r="B241" s="142" t="s">
        <v>582</v>
      </c>
      <c r="C241" s="141" t="s">
        <v>583</v>
      </c>
      <c r="D241" s="249"/>
      <c r="E241" s="240"/>
      <c r="F241" s="245"/>
      <c r="G241" s="245"/>
    </row>
    <row r="242" spans="1:7" x14ac:dyDescent="0.25">
      <c r="A242" s="243"/>
      <c r="B242" s="142" t="s">
        <v>584</v>
      </c>
      <c r="C242" s="141" t="s">
        <v>585</v>
      </c>
      <c r="D242" s="249"/>
      <c r="E242" s="240"/>
      <c r="F242" s="245"/>
      <c r="G242" s="245"/>
    </row>
    <row r="243" spans="1:7" x14ac:dyDescent="0.25">
      <c r="A243" s="243"/>
      <c r="B243" s="142" t="s">
        <v>586</v>
      </c>
      <c r="C243" s="141" t="s">
        <v>587</v>
      </c>
      <c r="D243" s="249"/>
      <c r="E243" s="240"/>
      <c r="F243" s="245"/>
      <c r="G243" s="245"/>
    </row>
    <row r="244" spans="1:7" x14ac:dyDescent="0.25">
      <c r="A244" s="243"/>
      <c r="B244" s="142" t="s">
        <v>588</v>
      </c>
      <c r="C244" s="141" t="s">
        <v>589</v>
      </c>
      <c r="D244" s="249"/>
      <c r="E244" s="240"/>
      <c r="F244" s="245"/>
      <c r="G244" s="245"/>
    </row>
    <row r="245" spans="1:7" x14ac:dyDescent="0.25">
      <c r="A245" s="243"/>
      <c r="B245" s="142" t="s">
        <v>590</v>
      </c>
      <c r="C245" s="141" t="s">
        <v>591</v>
      </c>
      <c r="D245" s="249"/>
      <c r="E245" s="240"/>
      <c r="F245" s="245"/>
      <c r="G245" s="245"/>
    </row>
    <row r="246" spans="1:7" x14ac:dyDescent="0.25">
      <c r="A246" s="243"/>
      <c r="B246" s="142" t="s">
        <v>592</v>
      </c>
      <c r="C246" s="141" t="s">
        <v>593</v>
      </c>
      <c r="D246" s="249"/>
      <c r="E246" s="240"/>
      <c r="F246" s="245"/>
      <c r="G246" s="245"/>
    </row>
    <row r="247" spans="1:7" x14ac:dyDescent="0.25">
      <c r="A247" s="243"/>
      <c r="B247" s="142" t="s">
        <v>594</v>
      </c>
      <c r="C247" s="141" t="s">
        <v>595</v>
      </c>
      <c r="D247" s="249"/>
      <c r="E247" s="240"/>
      <c r="F247" s="245"/>
      <c r="G247" s="245"/>
    </row>
    <row r="248" spans="1:7" x14ac:dyDescent="0.25">
      <c r="A248" s="243"/>
      <c r="B248" s="142" t="s">
        <v>596</v>
      </c>
      <c r="C248" s="141" t="s">
        <v>597</v>
      </c>
      <c r="D248" s="249" t="s">
        <v>510</v>
      </c>
      <c r="E248" s="240">
        <v>19</v>
      </c>
      <c r="F248" s="245">
        <v>10600</v>
      </c>
      <c r="G248" s="245">
        <f>F248*1.18</f>
        <v>12508</v>
      </c>
    </row>
    <row r="249" spans="1:7" x14ac:dyDescent="0.25">
      <c r="A249" s="243"/>
      <c r="B249" s="142" t="s">
        <v>598</v>
      </c>
      <c r="C249" s="141" t="s">
        <v>599</v>
      </c>
      <c r="D249" s="249"/>
      <c r="E249" s="240"/>
      <c r="F249" s="245"/>
      <c r="G249" s="245"/>
    </row>
    <row r="250" spans="1:7" x14ac:dyDescent="0.25">
      <c r="A250" s="243"/>
      <c r="B250" s="142" t="s">
        <v>600</v>
      </c>
      <c r="C250" s="141" t="s">
        <v>601</v>
      </c>
      <c r="D250" s="249"/>
      <c r="E250" s="240"/>
      <c r="F250" s="245"/>
      <c r="G250" s="245"/>
    </row>
    <row r="251" spans="1:7" x14ac:dyDescent="0.25">
      <c r="A251" s="243"/>
      <c r="B251" s="142" t="s">
        <v>602</v>
      </c>
      <c r="C251" s="141" t="s">
        <v>603</v>
      </c>
      <c r="D251" s="249"/>
      <c r="E251" s="240"/>
      <c r="F251" s="245"/>
      <c r="G251" s="245"/>
    </row>
    <row r="252" spans="1:7" x14ac:dyDescent="0.25">
      <c r="A252" s="243"/>
      <c r="B252" s="142" t="s">
        <v>604</v>
      </c>
      <c r="C252" s="141" t="s">
        <v>605</v>
      </c>
      <c r="D252" s="249"/>
      <c r="E252" s="240"/>
      <c r="F252" s="245"/>
      <c r="G252" s="245"/>
    </row>
    <row r="253" spans="1:7" x14ac:dyDescent="0.25">
      <c r="A253" s="243"/>
      <c r="B253" s="142" t="s">
        <v>606</v>
      </c>
      <c r="C253" s="141" t="s">
        <v>607</v>
      </c>
      <c r="D253" s="249"/>
      <c r="E253" s="240"/>
      <c r="F253" s="245"/>
      <c r="G253" s="245"/>
    </row>
    <row r="254" spans="1:7" x14ac:dyDescent="0.25">
      <c r="A254" s="243"/>
      <c r="B254" s="142" t="s">
        <v>608</v>
      </c>
      <c r="C254" s="141" t="s">
        <v>609</v>
      </c>
      <c r="D254" s="249"/>
      <c r="E254" s="240"/>
      <c r="F254" s="245"/>
      <c r="G254" s="245"/>
    </row>
    <row r="255" spans="1:7" x14ac:dyDescent="0.25">
      <c r="A255" s="243"/>
      <c r="B255" s="142" t="s">
        <v>610</v>
      </c>
      <c r="C255" s="141" t="s">
        <v>611</v>
      </c>
      <c r="D255" s="249"/>
      <c r="E255" s="240"/>
      <c r="F255" s="245"/>
      <c r="G255" s="245"/>
    </row>
    <row r="256" spans="1:7" x14ac:dyDescent="0.25">
      <c r="A256" s="243"/>
      <c r="B256" s="142" t="s">
        <v>612</v>
      </c>
      <c r="C256" s="141" t="s">
        <v>613</v>
      </c>
      <c r="D256" s="249"/>
      <c r="E256" s="240"/>
      <c r="F256" s="245"/>
      <c r="G256" s="245"/>
    </row>
    <row r="257" spans="1:7" x14ac:dyDescent="0.25">
      <c r="A257" s="243"/>
      <c r="B257" s="142" t="s">
        <v>614</v>
      </c>
      <c r="C257" s="141" t="s">
        <v>615</v>
      </c>
      <c r="D257" s="249"/>
      <c r="E257" s="240"/>
      <c r="F257" s="245"/>
      <c r="G257" s="245"/>
    </row>
    <row r="258" spans="1:7" x14ac:dyDescent="0.25">
      <c r="A258" s="243"/>
      <c r="B258" s="142" t="s">
        <v>616</v>
      </c>
      <c r="C258" s="141" t="s">
        <v>617</v>
      </c>
      <c r="D258" s="249"/>
      <c r="E258" s="240"/>
      <c r="F258" s="245"/>
      <c r="G258" s="245"/>
    </row>
    <row r="259" spans="1:7" x14ac:dyDescent="0.25">
      <c r="A259" s="243"/>
      <c r="B259" s="142" t="s">
        <v>618</v>
      </c>
      <c r="C259" s="141" t="s">
        <v>619</v>
      </c>
      <c r="D259" s="249"/>
      <c r="E259" s="240"/>
      <c r="F259" s="245"/>
      <c r="G259" s="245"/>
    </row>
    <row r="260" spans="1:7" x14ac:dyDescent="0.25">
      <c r="A260" s="243"/>
      <c r="B260" s="142" t="s">
        <v>620</v>
      </c>
      <c r="C260" s="141" t="s">
        <v>621</v>
      </c>
      <c r="D260" s="249"/>
      <c r="E260" s="240"/>
      <c r="F260" s="245"/>
      <c r="G260" s="245"/>
    </row>
    <row r="261" spans="1:7" x14ac:dyDescent="0.25">
      <c r="A261" s="243"/>
      <c r="B261" s="142" t="s">
        <v>622</v>
      </c>
      <c r="C261" s="141" t="s">
        <v>623</v>
      </c>
      <c r="D261" s="249"/>
      <c r="E261" s="240"/>
      <c r="F261" s="245"/>
      <c r="G261" s="245"/>
    </row>
    <row r="262" spans="1:7" x14ac:dyDescent="0.25">
      <c r="A262" s="243"/>
      <c r="B262" s="142" t="s">
        <v>624</v>
      </c>
      <c r="C262" s="141" t="s">
        <v>625</v>
      </c>
      <c r="D262" s="249"/>
      <c r="E262" s="240"/>
      <c r="F262" s="245"/>
      <c r="G262" s="245"/>
    </row>
    <row r="263" spans="1:7" x14ac:dyDescent="0.25">
      <c r="A263" s="243"/>
      <c r="B263" s="142" t="s">
        <v>626</v>
      </c>
      <c r="C263" s="141" t="s">
        <v>627</v>
      </c>
      <c r="D263" s="249"/>
      <c r="E263" s="240"/>
      <c r="F263" s="245"/>
      <c r="G263" s="245"/>
    </row>
    <row r="264" spans="1:7" x14ac:dyDescent="0.25">
      <c r="A264" s="243"/>
      <c r="B264" s="142" t="s">
        <v>628</v>
      </c>
      <c r="C264" s="141" t="s">
        <v>629</v>
      </c>
      <c r="D264" s="249"/>
      <c r="E264" s="240"/>
      <c r="F264" s="245"/>
      <c r="G264" s="245"/>
    </row>
    <row r="265" spans="1:7" x14ac:dyDescent="0.25">
      <c r="A265" s="243"/>
      <c r="B265" s="142" t="s">
        <v>630</v>
      </c>
      <c r="C265" s="141" t="s">
        <v>631</v>
      </c>
      <c r="D265" s="249"/>
      <c r="E265" s="240"/>
      <c r="F265" s="245"/>
      <c r="G265" s="245"/>
    </row>
    <row r="266" spans="1:7" x14ac:dyDescent="0.25">
      <c r="A266" s="243"/>
      <c r="B266" s="142" t="s">
        <v>632</v>
      </c>
      <c r="C266" s="141" t="s">
        <v>633</v>
      </c>
      <c r="D266" s="249"/>
      <c r="E266" s="240"/>
      <c r="F266" s="245"/>
      <c r="G266" s="245"/>
    </row>
    <row r="267" spans="1:7" x14ac:dyDescent="0.25">
      <c r="A267" s="243"/>
      <c r="B267" s="142" t="s">
        <v>634</v>
      </c>
      <c r="C267" s="141" t="s">
        <v>635</v>
      </c>
      <c r="D267" s="249"/>
      <c r="E267" s="240"/>
      <c r="F267" s="245"/>
      <c r="G267" s="245"/>
    </row>
    <row r="268" spans="1:7" x14ac:dyDescent="0.25">
      <c r="A268" s="243"/>
      <c r="B268" s="142" t="s">
        <v>636</v>
      </c>
      <c r="C268" s="141" t="s">
        <v>637</v>
      </c>
      <c r="D268" s="249"/>
      <c r="E268" s="240"/>
      <c r="F268" s="245"/>
      <c r="G268" s="245"/>
    </row>
    <row r="269" spans="1:7" x14ac:dyDescent="0.25">
      <c r="A269" s="243" t="s">
        <v>442</v>
      </c>
      <c r="B269" s="248" t="s">
        <v>638</v>
      </c>
      <c r="C269" s="248"/>
      <c r="D269" s="248"/>
      <c r="E269" s="248"/>
      <c r="F269" s="248"/>
      <c r="G269" s="248"/>
    </row>
    <row r="270" spans="1:7" ht="48" x14ac:dyDescent="0.25">
      <c r="A270" s="243"/>
      <c r="B270" s="114" t="s">
        <v>164</v>
      </c>
      <c r="C270" s="143" t="s">
        <v>399</v>
      </c>
      <c r="D270" s="136" t="s">
        <v>508</v>
      </c>
      <c r="E270" s="143" t="s">
        <v>400</v>
      </c>
      <c r="F270" s="144" t="s">
        <v>6</v>
      </c>
      <c r="G270" s="145" t="s">
        <v>7</v>
      </c>
    </row>
    <row r="271" spans="1:7" x14ac:dyDescent="0.25">
      <c r="A271" s="243"/>
      <c r="B271" s="142" t="s">
        <v>639</v>
      </c>
      <c r="C271" s="141">
        <v>54</v>
      </c>
      <c r="D271" s="249" t="s">
        <v>509</v>
      </c>
      <c r="E271" s="240">
        <v>27</v>
      </c>
      <c r="F271" s="245"/>
      <c r="G271" s="250" t="s">
        <v>732</v>
      </c>
    </row>
    <row r="272" spans="1:7" x14ac:dyDescent="0.25">
      <c r="A272" s="243"/>
      <c r="B272" s="142" t="s">
        <v>640</v>
      </c>
      <c r="C272" s="141">
        <v>68</v>
      </c>
      <c r="D272" s="249"/>
      <c r="E272" s="240"/>
      <c r="F272" s="245"/>
      <c r="G272" s="250"/>
    </row>
    <row r="273" spans="1:7" x14ac:dyDescent="0.25">
      <c r="A273" s="243"/>
      <c r="B273" s="142" t="s">
        <v>641</v>
      </c>
      <c r="C273" s="141">
        <v>100</v>
      </c>
      <c r="D273" s="249"/>
      <c r="E273" s="240"/>
      <c r="F273" s="245"/>
      <c r="G273" s="250"/>
    </row>
    <row r="274" spans="1:7" x14ac:dyDescent="0.25">
      <c r="A274" s="243"/>
      <c r="B274" s="142" t="s">
        <v>642</v>
      </c>
      <c r="C274" s="141">
        <v>56.7</v>
      </c>
      <c r="D274" s="249"/>
      <c r="E274" s="240">
        <v>25</v>
      </c>
      <c r="F274" s="245">
        <v>19491.525000000001</v>
      </c>
      <c r="G274" s="245">
        <f>F274*1.18</f>
        <v>22999.999500000002</v>
      </c>
    </row>
    <row r="275" spans="1:7" x14ac:dyDescent="0.25">
      <c r="A275" s="243"/>
      <c r="B275" s="142" t="s">
        <v>643</v>
      </c>
      <c r="C275" s="141">
        <v>71.400000000000006</v>
      </c>
      <c r="D275" s="249"/>
      <c r="E275" s="240"/>
      <c r="F275" s="245"/>
      <c r="G275" s="245"/>
    </row>
    <row r="276" spans="1:7" x14ac:dyDescent="0.25">
      <c r="A276" s="243"/>
      <c r="B276" s="142" t="s">
        <v>644</v>
      </c>
      <c r="C276" s="141">
        <v>105.6</v>
      </c>
      <c r="D276" s="249"/>
      <c r="E276" s="240"/>
      <c r="F276" s="245"/>
      <c r="G276" s="245"/>
    </row>
    <row r="277" spans="1:7" x14ac:dyDescent="0.25">
      <c r="A277" s="243"/>
      <c r="B277" s="142" t="s">
        <v>645</v>
      </c>
      <c r="C277" s="141">
        <v>53.8</v>
      </c>
      <c r="D277" s="249" t="s">
        <v>646</v>
      </c>
      <c r="E277" s="240"/>
      <c r="F277" s="245">
        <v>11864.406000000001</v>
      </c>
      <c r="G277" s="245">
        <f>F277*1.18</f>
        <v>13999.99908</v>
      </c>
    </row>
    <row r="278" spans="1:7" x14ac:dyDescent="0.25">
      <c r="A278" s="243"/>
      <c r="B278" s="142" t="s">
        <v>647</v>
      </c>
      <c r="C278" s="141">
        <v>69.900000000000006</v>
      </c>
      <c r="D278" s="249"/>
      <c r="E278" s="240"/>
      <c r="F278" s="245"/>
      <c r="G278" s="245"/>
    </row>
    <row r="279" spans="1:7" x14ac:dyDescent="0.25">
      <c r="A279" s="243"/>
      <c r="B279" s="142" t="s">
        <v>648</v>
      </c>
      <c r="C279" s="141">
        <v>110.4</v>
      </c>
      <c r="D279" s="249"/>
      <c r="E279" s="240"/>
      <c r="F279" s="245"/>
      <c r="G279" s="245"/>
    </row>
    <row r="280" spans="1:7" x14ac:dyDescent="0.25">
      <c r="A280" s="277" t="s">
        <v>448</v>
      </c>
      <c r="B280" s="278" t="s">
        <v>767</v>
      </c>
      <c r="C280" s="278"/>
      <c r="D280" s="278"/>
      <c r="E280" s="278"/>
      <c r="F280" s="278"/>
      <c r="G280" s="278"/>
    </row>
    <row r="281" spans="1:7" ht="48" x14ac:dyDescent="0.25">
      <c r="A281" s="277"/>
      <c r="B281" s="114" t="s">
        <v>164</v>
      </c>
      <c r="C281" s="143" t="s">
        <v>399</v>
      </c>
      <c r="D281" s="136" t="s">
        <v>508</v>
      </c>
      <c r="E281" s="143" t="s">
        <v>400</v>
      </c>
      <c r="F281" s="144" t="s">
        <v>6</v>
      </c>
      <c r="G281" s="145" t="s">
        <v>7</v>
      </c>
    </row>
    <row r="282" spans="1:7" x14ac:dyDescent="0.25">
      <c r="A282" s="277"/>
      <c r="B282" s="279" t="s">
        <v>768</v>
      </c>
      <c r="C282" s="280" t="s">
        <v>769</v>
      </c>
      <c r="D282" s="264" t="s">
        <v>509</v>
      </c>
      <c r="E282" s="281">
        <v>51</v>
      </c>
      <c r="F282" s="282"/>
      <c r="G282" s="283" t="s">
        <v>732</v>
      </c>
    </row>
    <row r="283" spans="1:7" x14ac:dyDescent="0.25">
      <c r="A283" s="277"/>
      <c r="B283" s="279" t="s">
        <v>770</v>
      </c>
      <c r="C283" s="280" t="s">
        <v>771</v>
      </c>
      <c r="D283" s="264"/>
      <c r="E283" s="281"/>
      <c r="F283" s="282"/>
      <c r="G283" s="283"/>
    </row>
    <row r="284" spans="1:7" x14ac:dyDescent="0.25">
      <c r="A284" s="277"/>
      <c r="B284" s="279" t="s">
        <v>772</v>
      </c>
      <c r="C284" s="280" t="s">
        <v>773</v>
      </c>
      <c r="D284" s="264"/>
      <c r="E284" s="281"/>
      <c r="F284" s="282"/>
      <c r="G284" s="283"/>
    </row>
    <row r="285" spans="1:7" x14ac:dyDescent="0.25">
      <c r="A285" s="277"/>
      <c r="B285" s="279" t="s">
        <v>774</v>
      </c>
      <c r="C285" s="280" t="s">
        <v>775</v>
      </c>
      <c r="D285" s="264"/>
      <c r="E285" s="281"/>
      <c r="F285" s="282"/>
      <c r="G285" s="283"/>
    </row>
    <row r="286" spans="1:7" x14ac:dyDescent="0.25">
      <c r="A286" s="277"/>
      <c r="B286" s="279" t="s">
        <v>776</v>
      </c>
      <c r="C286" s="280" t="s">
        <v>777</v>
      </c>
      <c r="D286" s="264"/>
      <c r="E286" s="281"/>
      <c r="F286" s="282"/>
      <c r="G286" s="283"/>
    </row>
    <row r="287" spans="1:7" x14ac:dyDescent="0.25">
      <c r="A287" s="277"/>
      <c r="B287" s="279" t="s">
        <v>778</v>
      </c>
      <c r="C287" s="280" t="s">
        <v>779</v>
      </c>
      <c r="D287" s="264"/>
      <c r="E287" s="281"/>
      <c r="F287" s="282"/>
      <c r="G287" s="283"/>
    </row>
    <row r="288" spans="1:7" x14ac:dyDescent="0.25">
      <c r="A288" s="277"/>
      <c r="B288" s="279" t="s">
        <v>780</v>
      </c>
      <c r="C288" s="280" t="s">
        <v>781</v>
      </c>
      <c r="D288" s="264"/>
      <c r="E288" s="281">
        <v>46</v>
      </c>
      <c r="F288" s="282"/>
      <c r="G288" s="283" t="s">
        <v>732</v>
      </c>
    </row>
    <row r="289" spans="1:7" x14ac:dyDescent="0.25">
      <c r="A289" s="277"/>
      <c r="B289" s="279" t="s">
        <v>782</v>
      </c>
      <c r="C289" s="280" t="s">
        <v>783</v>
      </c>
      <c r="D289" s="264"/>
      <c r="E289" s="281"/>
      <c r="F289" s="282"/>
      <c r="G289" s="283"/>
    </row>
    <row r="290" spans="1:7" x14ac:dyDescent="0.25">
      <c r="A290" s="277"/>
      <c r="B290" s="279" t="s">
        <v>784</v>
      </c>
      <c r="C290" s="280" t="s">
        <v>785</v>
      </c>
      <c r="D290" s="264"/>
      <c r="E290" s="281"/>
      <c r="F290" s="282"/>
      <c r="G290" s="283"/>
    </row>
    <row r="291" spans="1:7" x14ac:dyDescent="0.25">
      <c r="A291" s="277"/>
      <c r="B291" s="279" t="s">
        <v>786</v>
      </c>
      <c r="C291" s="280" t="s">
        <v>787</v>
      </c>
      <c r="D291" s="264"/>
      <c r="E291" s="281"/>
      <c r="F291" s="282"/>
      <c r="G291" s="283"/>
    </row>
    <row r="292" spans="1:7" x14ac:dyDescent="0.25">
      <c r="A292" s="277"/>
      <c r="B292" s="279" t="s">
        <v>788</v>
      </c>
      <c r="C292" s="280" t="s">
        <v>789</v>
      </c>
      <c r="D292" s="264"/>
      <c r="E292" s="281"/>
      <c r="F292" s="282"/>
      <c r="G292" s="283"/>
    </row>
    <row r="293" spans="1:7" x14ac:dyDescent="0.25">
      <c r="A293" s="277"/>
      <c r="B293" s="279" t="s">
        <v>790</v>
      </c>
      <c r="C293" s="280" t="s">
        <v>791</v>
      </c>
      <c r="D293" s="264"/>
      <c r="E293" s="281"/>
      <c r="F293" s="282"/>
      <c r="G293" s="283"/>
    </row>
    <row r="294" spans="1:7" x14ac:dyDescent="0.25">
      <c r="A294" s="277"/>
      <c r="B294" s="279" t="s">
        <v>792</v>
      </c>
      <c r="C294" s="280" t="s">
        <v>793</v>
      </c>
      <c r="D294" s="264" t="s">
        <v>510</v>
      </c>
      <c r="E294" s="281"/>
      <c r="F294" s="282"/>
      <c r="G294" s="283" t="s">
        <v>732</v>
      </c>
    </row>
    <row r="295" spans="1:7" x14ac:dyDescent="0.25">
      <c r="A295" s="277"/>
      <c r="B295" s="279" t="s">
        <v>794</v>
      </c>
      <c r="C295" s="280" t="s">
        <v>795</v>
      </c>
      <c r="D295" s="264"/>
      <c r="E295" s="281"/>
      <c r="F295" s="282"/>
      <c r="G295" s="283"/>
    </row>
    <row r="296" spans="1:7" x14ac:dyDescent="0.25">
      <c r="A296" s="277"/>
      <c r="B296" s="279" t="s">
        <v>796</v>
      </c>
      <c r="C296" s="280" t="s">
        <v>797</v>
      </c>
      <c r="D296" s="264"/>
      <c r="E296" s="281"/>
      <c r="F296" s="282"/>
      <c r="G296" s="283"/>
    </row>
    <row r="297" spans="1:7" x14ac:dyDescent="0.25">
      <c r="A297" s="277"/>
      <c r="B297" s="279" t="s">
        <v>798</v>
      </c>
      <c r="C297" s="280" t="s">
        <v>799</v>
      </c>
      <c r="D297" s="264"/>
      <c r="E297" s="281"/>
      <c r="F297" s="282"/>
      <c r="G297" s="283"/>
    </row>
    <row r="298" spans="1:7" x14ac:dyDescent="0.25">
      <c r="A298" s="277"/>
      <c r="B298" s="279" t="s">
        <v>800</v>
      </c>
      <c r="C298" s="280" t="s">
        <v>801</v>
      </c>
      <c r="D298" s="264"/>
      <c r="E298" s="281"/>
      <c r="F298" s="282"/>
      <c r="G298" s="283"/>
    </row>
    <row r="299" spans="1:7" x14ac:dyDescent="0.25">
      <c r="A299" s="277"/>
      <c r="B299" s="279" t="s">
        <v>802</v>
      </c>
      <c r="C299" s="280" t="s">
        <v>803</v>
      </c>
      <c r="D299" s="264"/>
      <c r="E299" s="281"/>
      <c r="F299" s="282"/>
      <c r="G299" s="283"/>
    </row>
    <row r="300" spans="1:7" x14ac:dyDescent="0.25">
      <c r="A300" s="277"/>
      <c r="B300" s="284" t="s">
        <v>804</v>
      </c>
      <c r="C300" s="284"/>
      <c r="D300" s="284"/>
      <c r="E300" s="284"/>
      <c r="F300" s="284"/>
      <c r="G300" s="284"/>
    </row>
    <row r="301" spans="1:7" ht="48" x14ac:dyDescent="0.25">
      <c r="A301" s="277"/>
      <c r="B301" s="114" t="s">
        <v>164</v>
      </c>
      <c r="C301" s="143" t="s">
        <v>399</v>
      </c>
      <c r="D301" s="136" t="s">
        <v>508</v>
      </c>
      <c r="E301" s="143" t="s">
        <v>400</v>
      </c>
      <c r="F301" s="144" t="s">
        <v>6</v>
      </c>
      <c r="G301" s="145" t="s">
        <v>7</v>
      </c>
    </row>
    <row r="302" spans="1:7" x14ac:dyDescent="0.25">
      <c r="A302" s="277"/>
      <c r="B302" s="279" t="s">
        <v>805</v>
      </c>
      <c r="C302" s="280" t="s">
        <v>806</v>
      </c>
      <c r="D302" s="264" t="s">
        <v>509</v>
      </c>
      <c r="E302" s="281">
        <v>35</v>
      </c>
      <c r="F302" s="282"/>
      <c r="G302" s="283" t="s">
        <v>732</v>
      </c>
    </row>
    <row r="303" spans="1:7" x14ac:dyDescent="0.25">
      <c r="A303" s="277"/>
      <c r="B303" s="279" t="s">
        <v>807</v>
      </c>
      <c r="C303" s="280" t="s">
        <v>808</v>
      </c>
      <c r="D303" s="264"/>
      <c r="E303" s="281"/>
      <c r="F303" s="282"/>
      <c r="G303" s="283"/>
    </row>
    <row r="304" spans="1:7" x14ac:dyDescent="0.25">
      <c r="A304" s="277"/>
      <c r="B304" s="279" t="s">
        <v>809</v>
      </c>
      <c r="C304" s="280" t="s">
        <v>810</v>
      </c>
      <c r="D304" s="264"/>
      <c r="E304" s="281"/>
      <c r="F304" s="282"/>
      <c r="G304" s="283"/>
    </row>
    <row r="305" spans="1:7" x14ac:dyDescent="0.25">
      <c r="A305" s="277"/>
      <c r="B305" s="279" t="s">
        <v>811</v>
      </c>
      <c r="C305" s="280" t="s">
        <v>812</v>
      </c>
      <c r="D305" s="264"/>
      <c r="E305" s="281"/>
      <c r="F305" s="282"/>
      <c r="G305" s="283"/>
    </row>
    <row r="306" spans="1:7" x14ac:dyDescent="0.25">
      <c r="A306" s="277"/>
      <c r="B306" s="279" t="s">
        <v>813</v>
      </c>
      <c r="C306" s="280" t="s">
        <v>814</v>
      </c>
      <c r="D306" s="264"/>
      <c r="E306" s="281"/>
      <c r="F306" s="282"/>
      <c r="G306" s="283"/>
    </row>
    <row r="307" spans="1:7" x14ac:dyDescent="0.25">
      <c r="A307" s="277"/>
      <c r="B307" s="279" t="s">
        <v>815</v>
      </c>
      <c r="C307" s="280" t="s">
        <v>816</v>
      </c>
      <c r="D307" s="264"/>
      <c r="E307" s="281"/>
      <c r="F307" s="282"/>
      <c r="G307" s="283"/>
    </row>
    <row r="308" spans="1:7" x14ac:dyDescent="0.25">
      <c r="A308" s="277"/>
      <c r="B308" s="279" t="s">
        <v>817</v>
      </c>
      <c r="C308" s="280" t="s">
        <v>818</v>
      </c>
      <c r="D308" s="264"/>
      <c r="E308" s="281"/>
      <c r="F308" s="282"/>
      <c r="G308" s="283"/>
    </row>
    <row r="309" spans="1:7" x14ac:dyDescent="0.25">
      <c r="A309" s="277"/>
      <c r="B309" s="279" t="s">
        <v>819</v>
      </c>
      <c r="C309" s="280" t="s">
        <v>820</v>
      </c>
      <c r="D309" s="264"/>
      <c r="E309" s="281"/>
      <c r="F309" s="282"/>
      <c r="G309" s="283"/>
    </row>
    <row r="310" spans="1:7" x14ac:dyDescent="0.25">
      <c r="A310" s="277"/>
      <c r="B310" s="279" t="s">
        <v>821</v>
      </c>
      <c r="C310" s="280" t="s">
        <v>822</v>
      </c>
      <c r="D310" s="264"/>
      <c r="E310" s="281"/>
      <c r="F310" s="282"/>
      <c r="G310" s="283"/>
    </row>
    <row r="311" spans="1:7" x14ac:dyDescent="0.25">
      <c r="A311" s="277"/>
      <c r="B311" s="279" t="s">
        <v>823</v>
      </c>
      <c r="C311" s="280" t="s">
        <v>824</v>
      </c>
      <c r="D311" s="264"/>
      <c r="E311" s="281"/>
      <c r="F311" s="282"/>
      <c r="G311" s="283"/>
    </row>
    <row r="312" spans="1:7" x14ac:dyDescent="0.25">
      <c r="A312" s="277"/>
      <c r="B312" s="279" t="s">
        <v>825</v>
      </c>
      <c r="C312" s="280" t="s">
        <v>826</v>
      </c>
      <c r="D312" s="264"/>
      <c r="E312" s="281"/>
      <c r="F312" s="282"/>
      <c r="G312" s="283"/>
    </row>
    <row r="313" spans="1:7" x14ac:dyDescent="0.25">
      <c r="A313" s="277"/>
      <c r="B313" s="279" t="s">
        <v>827</v>
      </c>
      <c r="C313" s="280" t="s">
        <v>828</v>
      </c>
      <c r="D313" s="264"/>
      <c r="E313" s="281"/>
      <c r="F313" s="282"/>
      <c r="G313" s="283"/>
    </row>
    <row r="314" spans="1:7" x14ac:dyDescent="0.25">
      <c r="A314" s="277"/>
      <c r="B314" s="279" t="s">
        <v>829</v>
      </c>
      <c r="C314" s="280" t="s">
        <v>830</v>
      </c>
      <c r="D314" s="264"/>
      <c r="E314" s="281"/>
      <c r="F314" s="282"/>
      <c r="G314" s="283"/>
    </row>
    <row r="315" spans="1:7" x14ac:dyDescent="0.25">
      <c r="A315" s="277"/>
      <c r="B315" s="279" t="s">
        <v>831</v>
      </c>
      <c r="C315" s="280" t="s">
        <v>832</v>
      </c>
      <c r="D315" s="264"/>
      <c r="E315" s="281"/>
      <c r="F315" s="282"/>
      <c r="G315" s="283"/>
    </row>
    <row r="316" spans="1:7" x14ac:dyDescent="0.25">
      <c r="A316" s="277"/>
      <c r="B316" s="279" t="s">
        <v>833</v>
      </c>
      <c r="C316" s="280" t="s">
        <v>834</v>
      </c>
      <c r="D316" s="264"/>
      <c r="E316" s="281"/>
      <c r="F316" s="282"/>
      <c r="G316" s="283"/>
    </row>
    <row r="317" spans="1:7" x14ac:dyDescent="0.25">
      <c r="A317" s="277"/>
      <c r="B317" s="279" t="s">
        <v>835</v>
      </c>
      <c r="C317" s="280" t="s">
        <v>836</v>
      </c>
      <c r="D317" s="264"/>
      <c r="E317" s="281"/>
      <c r="F317" s="282"/>
      <c r="G317" s="283"/>
    </row>
    <row r="318" spans="1:7" x14ac:dyDescent="0.25">
      <c r="A318" s="277"/>
      <c r="B318" s="279" t="s">
        <v>837</v>
      </c>
      <c r="C318" s="280" t="s">
        <v>838</v>
      </c>
      <c r="D318" s="264"/>
      <c r="E318" s="281"/>
      <c r="F318" s="282"/>
      <c r="G318" s="283"/>
    </row>
    <row r="319" spans="1:7" x14ac:dyDescent="0.25">
      <c r="A319" s="277"/>
      <c r="B319" s="279" t="s">
        <v>839</v>
      </c>
      <c r="C319" s="280" t="s">
        <v>840</v>
      </c>
      <c r="D319" s="264"/>
      <c r="E319" s="281"/>
      <c r="F319" s="282"/>
      <c r="G319" s="283"/>
    </row>
    <row r="320" spans="1:7" x14ac:dyDescent="0.25">
      <c r="A320" s="277"/>
      <c r="B320" s="284" t="s">
        <v>804</v>
      </c>
      <c r="C320" s="284"/>
      <c r="D320" s="284"/>
      <c r="E320" s="284"/>
      <c r="F320" s="284"/>
      <c r="G320" s="284"/>
    </row>
    <row r="321" spans="1:7" ht="48" x14ac:dyDescent="0.25">
      <c r="A321" s="277"/>
      <c r="B321" s="114" t="s">
        <v>164</v>
      </c>
      <c r="C321" s="143" t="s">
        <v>399</v>
      </c>
      <c r="D321" s="136" t="s">
        <v>508</v>
      </c>
      <c r="E321" s="143" t="s">
        <v>400</v>
      </c>
      <c r="F321" s="144" t="s">
        <v>6</v>
      </c>
      <c r="G321" s="145" t="s">
        <v>7</v>
      </c>
    </row>
    <row r="322" spans="1:7" x14ac:dyDescent="0.25">
      <c r="A322" s="277"/>
      <c r="B322" s="279" t="s">
        <v>841</v>
      </c>
      <c r="C322" s="280" t="s">
        <v>842</v>
      </c>
      <c r="D322" s="264" t="s">
        <v>509</v>
      </c>
      <c r="E322" s="285">
        <v>32</v>
      </c>
      <c r="F322" s="282"/>
      <c r="G322" s="283" t="s">
        <v>732</v>
      </c>
    </row>
    <row r="323" spans="1:7" x14ac:dyDescent="0.25">
      <c r="A323" s="277"/>
      <c r="B323" s="279" t="s">
        <v>843</v>
      </c>
      <c r="C323" s="280" t="s">
        <v>844</v>
      </c>
      <c r="D323" s="264"/>
      <c r="E323" s="285"/>
      <c r="F323" s="282"/>
      <c r="G323" s="283"/>
    </row>
    <row r="324" spans="1:7" x14ac:dyDescent="0.25">
      <c r="A324" s="277"/>
      <c r="B324" s="279" t="s">
        <v>845</v>
      </c>
      <c r="C324" s="280" t="s">
        <v>846</v>
      </c>
      <c r="D324" s="264"/>
      <c r="E324" s="285"/>
      <c r="F324" s="282"/>
      <c r="G324" s="283"/>
    </row>
    <row r="325" spans="1:7" x14ac:dyDescent="0.25">
      <c r="A325" s="277"/>
      <c r="B325" s="279" t="s">
        <v>847</v>
      </c>
      <c r="C325" s="280" t="s">
        <v>848</v>
      </c>
      <c r="D325" s="264"/>
      <c r="E325" s="285"/>
      <c r="F325" s="282"/>
      <c r="G325" s="283"/>
    </row>
    <row r="326" spans="1:7" x14ac:dyDescent="0.25">
      <c r="A326" s="277"/>
      <c r="B326" s="279" t="s">
        <v>849</v>
      </c>
      <c r="C326" s="280" t="s">
        <v>850</v>
      </c>
      <c r="D326" s="264"/>
      <c r="E326" s="285"/>
      <c r="F326" s="282"/>
      <c r="G326" s="283"/>
    </row>
    <row r="327" spans="1:7" x14ac:dyDescent="0.25">
      <c r="A327" s="277"/>
      <c r="B327" s="279" t="s">
        <v>851</v>
      </c>
      <c r="C327" s="280" t="s">
        <v>852</v>
      </c>
      <c r="D327" s="264"/>
      <c r="E327" s="285"/>
      <c r="F327" s="282"/>
      <c r="G327" s="283"/>
    </row>
    <row r="328" spans="1:7" x14ac:dyDescent="0.25">
      <c r="A328" s="277"/>
      <c r="B328" s="279" t="s">
        <v>853</v>
      </c>
      <c r="C328" s="280" t="s">
        <v>854</v>
      </c>
      <c r="D328" s="264"/>
      <c r="E328" s="285"/>
      <c r="F328" s="282"/>
      <c r="G328" s="283"/>
    </row>
    <row r="329" spans="1:7" x14ac:dyDescent="0.25">
      <c r="A329" s="277"/>
      <c r="B329" s="279" t="s">
        <v>855</v>
      </c>
      <c r="C329" s="280" t="s">
        <v>856</v>
      </c>
      <c r="D329" s="264"/>
      <c r="E329" s="285"/>
      <c r="F329" s="282"/>
      <c r="G329" s="283"/>
    </row>
    <row r="330" spans="1:7" x14ac:dyDescent="0.25">
      <c r="A330" s="277"/>
      <c r="B330" s="279" t="s">
        <v>857</v>
      </c>
      <c r="C330" s="280" t="s">
        <v>858</v>
      </c>
      <c r="D330" s="264"/>
      <c r="E330" s="285"/>
      <c r="F330" s="282"/>
      <c r="G330" s="283"/>
    </row>
    <row r="331" spans="1:7" x14ac:dyDescent="0.25">
      <c r="A331" s="277"/>
      <c r="B331" s="279" t="s">
        <v>859</v>
      </c>
      <c r="C331" s="280" t="s">
        <v>860</v>
      </c>
      <c r="D331" s="264"/>
      <c r="E331" s="285"/>
      <c r="F331" s="282"/>
      <c r="G331" s="283"/>
    </row>
    <row r="332" spans="1:7" x14ac:dyDescent="0.25">
      <c r="A332" s="277"/>
      <c r="B332" s="279" t="s">
        <v>861</v>
      </c>
      <c r="C332" s="280" t="s">
        <v>862</v>
      </c>
      <c r="D332" s="264"/>
      <c r="E332" s="285"/>
      <c r="F332" s="282"/>
      <c r="G332" s="283"/>
    </row>
    <row r="333" spans="1:7" x14ac:dyDescent="0.25">
      <c r="A333" s="277"/>
      <c r="B333" s="279" t="s">
        <v>863</v>
      </c>
      <c r="C333" s="280" t="s">
        <v>864</v>
      </c>
      <c r="D333" s="264"/>
      <c r="E333" s="285"/>
      <c r="F333" s="282"/>
      <c r="G333" s="283"/>
    </row>
    <row r="334" spans="1:7" x14ac:dyDescent="0.25">
      <c r="A334" s="277"/>
      <c r="B334" s="279" t="s">
        <v>865</v>
      </c>
      <c r="C334" s="280" t="s">
        <v>866</v>
      </c>
      <c r="D334" s="264"/>
      <c r="E334" s="285"/>
      <c r="F334" s="282"/>
      <c r="G334" s="283"/>
    </row>
    <row r="335" spans="1:7" x14ac:dyDescent="0.25">
      <c r="A335" s="277"/>
      <c r="B335" s="279" t="s">
        <v>867</v>
      </c>
      <c r="C335" s="280" t="s">
        <v>868</v>
      </c>
      <c r="D335" s="264"/>
      <c r="E335" s="285"/>
      <c r="F335" s="282"/>
      <c r="G335" s="283"/>
    </row>
    <row r="336" spans="1:7" x14ac:dyDescent="0.25">
      <c r="A336" s="277"/>
      <c r="B336" s="279" t="s">
        <v>869</v>
      </c>
      <c r="C336" s="280" t="s">
        <v>870</v>
      </c>
      <c r="D336" s="264"/>
      <c r="E336" s="285"/>
      <c r="F336" s="282"/>
      <c r="G336" s="283"/>
    </row>
    <row r="337" spans="1:7" x14ac:dyDescent="0.25">
      <c r="A337" s="277"/>
      <c r="B337" s="279" t="s">
        <v>871</v>
      </c>
      <c r="C337" s="280" t="s">
        <v>872</v>
      </c>
      <c r="D337" s="264"/>
      <c r="E337" s="285"/>
      <c r="F337" s="282"/>
      <c r="G337" s="283"/>
    </row>
    <row r="338" spans="1:7" x14ac:dyDescent="0.25">
      <c r="A338" s="277"/>
      <c r="B338" s="279" t="s">
        <v>873</v>
      </c>
      <c r="C338" s="280" t="s">
        <v>874</v>
      </c>
      <c r="D338" s="264"/>
      <c r="E338" s="285"/>
      <c r="F338" s="282"/>
      <c r="G338" s="283"/>
    </row>
    <row r="339" spans="1:7" x14ac:dyDescent="0.25">
      <c r="A339" s="277"/>
      <c r="B339" s="279" t="s">
        <v>875</v>
      </c>
      <c r="C339" s="280" t="s">
        <v>876</v>
      </c>
      <c r="D339" s="264"/>
      <c r="E339" s="285"/>
      <c r="F339" s="282"/>
      <c r="G339" s="283"/>
    </row>
    <row r="340" spans="1:7" x14ac:dyDescent="0.25">
      <c r="A340" s="277"/>
      <c r="B340" s="279" t="s">
        <v>877</v>
      </c>
      <c r="C340" s="280" t="s">
        <v>878</v>
      </c>
      <c r="D340" s="264" t="s">
        <v>510</v>
      </c>
      <c r="E340" s="285"/>
      <c r="F340" s="282"/>
      <c r="G340" s="283" t="s">
        <v>732</v>
      </c>
    </row>
    <row r="341" spans="1:7" x14ac:dyDescent="0.25">
      <c r="A341" s="277"/>
      <c r="B341" s="279" t="s">
        <v>879</v>
      </c>
      <c r="C341" s="280" t="s">
        <v>880</v>
      </c>
      <c r="D341" s="264"/>
      <c r="E341" s="285"/>
      <c r="F341" s="282"/>
      <c r="G341" s="283"/>
    </row>
    <row r="342" spans="1:7" x14ac:dyDescent="0.25">
      <c r="A342" s="277"/>
      <c r="B342" s="279" t="s">
        <v>881</v>
      </c>
      <c r="C342" s="280" t="s">
        <v>882</v>
      </c>
      <c r="D342" s="264"/>
      <c r="E342" s="285"/>
      <c r="F342" s="282"/>
      <c r="G342" s="283"/>
    </row>
    <row r="343" spans="1:7" x14ac:dyDescent="0.25">
      <c r="A343" s="277"/>
      <c r="B343" s="279" t="s">
        <v>883</v>
      </c>
      <c r="C343" s="280" t="s">
        <v>884</v>
      </c>
      <c r="D343" s="264"/>
      <c r="E343" s="285"/>
      <c r="F343" s="282"/>
      <c r="G343" s="283"/>
    </row>
    <row r="344" spans="1:7" x14ac:dyDescent="0.25">
      <c r="A344" s="277"/>
      <c r="B344" s="279" t="s">
        <v>885</v>
      </c>
      <c r="C344" s="280" t="s">
        <v>886</v>
      </c>
      <c r="D344" s="264"/>
      <c r="E344" s="285"/>
      <c r="F344" s="282"/>
      <c r="G344" s="283"/>
    </row>
    <row r="345" spans="1:7" x14ac:dyDescent="0.25">
      <c r="A345" s="277"/>
      <c r="B345" s="279" t="s">
        <v>887</v>
      </c>
      <c r="C345" s="280" t="s">
        <v>888</v>
      </c>
      <c r="D345" s="264"/>
      <c r="E345" s="285"/>
      <c r="F345" s="282"/>
      <c r="G345" s="283"/>
    </row>
    <row r="346" spans="1:7" x14ac:dyDescent="0.25">
      <c r="A346" s="277"/>
      <c r="B346" s="279" t="s">
        <v>889</v>
      </c>
      <c r="C346" s="280" t="s">
        <v>890</v>
      </c>
      <c r="D346" s="264"/>
      <c r="E346" s="285"/>
      <c r="F346" s="282"/>
      <c r="G346" s="283"/>
    </row>
    <row r="347" spans="1:7" x14ac:dyDescent="0.25">
      <c r="A347" s="277"/>
      <c r="B347" s="279" t="s">
        <v>891</v>
      </c>
      <c r="C347" s="280" t="s">
        <v>892</v>
      </c>
      <c r="D347" s="264"/>
      <c r="E347" s="285"/>
      <c r="F347" s="282"/>
      <c r="G347" s="283"/>
    </row>
    <row r="348" spans="1:7" x14ac:dyDescent="0.25">
      <c r="A348" s="277"/>
      <c r="B348" s="279" t="s">
        <v>893</v>
      </c>
      <c r="C348" s="280" t="s">
        <v>894</v>
      </c>
      <c r="D348" s="264"/>
      <c r="E348" s="285"/>
      <c r="F348" s="282"/>
      <c r="G348" s="283"/>
    </row>
    <row r="349" spans="1:7" x14ac:dyDescent="0.25">
      <c r="A349" s="277"/>
      <c r="B349" s="279" t="s">
        <v>895</v>
      </c>
      <c r="C349" s="280" t="s">
        <v>896</v>
      </c>
      <c r="D349" s="264"/>
      <c r="E349" s="285"/>
      <c r="F349" s="282"/>
      <c r="G349" s="283"/>
    </row>
    <row r="350" spans="1:7" x14ac:dyDescent="0.25">
      <c r="A350" s="277"/>
      <c r="B350" s="279" t="s">
        <v>897</v>
      </c>
      <c r="C350" s="280" t="s">
        <v>898</v>
      </c>
      <c r="D350" s="264"/>
      <c r="E350" s="285"/>
      <c r="F350" s="282"/>
      <c r="G350" s="283"/>
    </row>
    <row r="351" spans="1:7" x14ac:dyDescent="0.25">
      <c r="A351" s="277"/>
      <c r="B351" s="279" t="s">
        <v>899</v>
      </c>
      <c r="C351" s="280" t="s">
        <v>900</v>
      </c>
      <c r="D351" s="264"/>
      <c r="E351" s="285"/>
      <c r="F351" s="282"/>
      <c r="G351" s="283"/>
    </row>
    <row r="352" spans="1:7" x14ac:dyDescent="0.25">
      <c r="A352" s="277"/>
      <c r="B352" s="279" t="s">
        <v>901</v>
      </c>
      <c r="C352" s="280" t="s">
        <v>902</v>
      </c>
      <c r="D352" s="264"/>
      <c r="E352" s="285"/>
      <c r="F352" s="282"/>
      <c r="G352" s="283"/>
    </row>
    <row r="353" spans="1:7" x14ac:dyDescent="0.25">
      <c r="A353" s="277"/>
      <c r="B353" s="279" t="s">
        <v>903</v>
      </c>
      <c r="C353" s="280" t="s">
        <v>904</v>
      </c>
      <c r="D353" s="264"/>
      <c r="E353" s="285"/>
      <c r="F353" s="282"/>
      <c r="G353" s="283"/>
    </row>
    <row r="354" spans="1:7" x14ac:dyDescent="0.25">
      <c r="A354" s="277"/>
      <c r="B354" s="279" t="s">
        <v>905</v>
      </c>
      <c r="C354" s="280" t="s">
        <v>906</v>
      </c>
      <c r="D354" s="264"/>
      <c r="E354" s="285"/>
      <c r="F354" s="282"/>
      <c r="G354" s="283"/>
    </row>
    <row r="355" spans="1:7" x14ac:dyDescent="0.25">
      <c r="A355" s="277"/>
      <c r="B355" s="279" t="s">
        <v>907</v>
      </c>
      <c r="C355" s="280" t="s">
        <v>908</v>
      </c>
      <c r="D355" s="264"/>
      <c r="E355" s="285"/>
      <c r="F355" s="282"/>
      <c r="G355" s="283"/>
    </row>
    <row r="356" spans="1:7" x14ac:dyDescent="0.25">
      <c r="A356" s="277"/>
      <c r="B356" s="279" t="s">
        <v>909</v>
      </c>
      <c r="C356" s="280" t="s">
        <v>910</v>
      </c>
      <c r="D356" s="264"/>
      <c r="E356" s="285"/>
      <c r="F356" s="282"/>
      <c r="G356" s="283"/>
    </row>
    <row r="357" spans="1:7" x14ac:dyDescent="0.25">
      <c r="A357" s="277"/>
      <c r="B357" s="279" t="s">
        <v>911</v>
      </c>
      <c r="C357" s="280" t="s">
        <v>912</v>
      </c>
      <c r="D357" s="264"/>
      <c r="E357" s="285"/>
      <c r="F357" s="282"/>
      <c r="G357" s="283"/>
    </row>
    <row r="358" spans="1:7" x14ac:dyDescent="0.25">
      <c r="A358" s="238" t="s">
        <v>913</v>
      </c>
      <c r="B358" s="238"/>
      <c r="C358" s="238"/>
      <c r="D358" s="238"/>
      <c r="E358" s="238"/>
      <c r="F358" s="238"/>
      <c r="G358" s="238"/>
    </row>
    <row r="359" spans="1:7" ht="48" x14ac:dyDescent="0.25">
      <c r="A359" s="135"/>
      <c r="B359" s="114" t="s">
        <v>164</v>
      </c>
      <c r="C359" s="143" t="s">
        <v>399</v>
      </c>
      <c r="D359" s="136" t="s">
        <v>508</v>
      </c>
      <c r="E359" s="143" t="s">
        <v>400</v>
      </c>
      <c r="F359" s="144" t="s">
        <v>6</v>
      </c>
      <c r="G359" s="145" t="s">
        <v>7</v>
      </c>
    </row>
    <row r="360" spans="1:7" x14ac:dyDescent="0.25">
      <c r="A360" s="239" t="s">
        <v>914</v>
      </c>
      <c r="B360" s="286" t="s">
        <v>915</v>
      </c>
      <c r="C360" s="287">
        <v>26.5</v>
      </c>
      <c r="D360" s="249" t="s">
        <v>916</v>
      </c>
      <c r="E360" s="288">
        <v>23.5</v>
      </c>
      <c r="F360" s="151"/>
      <c r="G360" s="289" t="s">
        <v>732</v>
      </c>
    </row>
    <row r="361" spans="1:7" x14ac:dyDescent="0.25">
      <c r="A361" s="239"/>
      <c r="B361" s="286" t="s">
        <v>917</v>
      </c>
      <c r="C361" s="287">
        <v>24</v>
      </c>
      <c r="D361" s="249"/>
      <c r="E361" s="288"/>
      <c r="F361" s="151"/>
      <c r="G361" s="290"/>
    </row>
    <row r="362" spans="1:7" x14ac:dyDescent="0.25">
      <c r="A362" s="239"/>
      <c r="B362" s="286" t="s">
        <v>918</v>
      </c>
      <c r="C362" s="287">
        <v>68.5</v>
      </c>
      <c r="D362" s="249"/>
      <c r="E362" s="288">
        <v>42.8</v>
      </c>
      <c r="F362" s="151"/>
      <c r="G362" s="290"/>
    </row>
    <row r="363" spans="1:7" x14ac:dyDescent="0.25">
      <c r="A363" s="239"/>
      <c r="B363" s="286" t="s">
        <v>919</v>
      </c>
      <c r="C363" s="287">
        <v>63.5</v>
      </c>
      <c r="D363" s="249"/>
      <c r="E363" s="288"/>
      <c r="F363" s="151"/>
      <c r="G363" s="290"/>
    </row>
    <row r="364" spans="1:7" x14ac:dyDescent="0.25">
      <c r="A364" s="239"/>
      <c r="B364" s="286" t="s">
        <v>920</v>
      </c>
      <c r="C364" s="287">
        <v>107</v>
      </c>
      <c r="D364" s="249"/>
      <c r="E364" s="288">
        <v>56</v>
      </c>
      <c r="F364" s="151"/>
      <c r="G364" s="290"/>
    </row>
    <row r="365" spans="1:7" x14ac:dyDescent="0.25">
      <c r="A365" s="239"/>
      <c r="B365" s="286" t="s">
        <v>921</v>
      </c>
      <c r="C365" s="287">
        <v>97</v>
      </c>
      <c r="D365" s="249"/>
      <c r="E365" s="288"/>
      <c r="F365" s="151"/>
      <c r="G365" s="290"/>
    </row>
    <row r="366" spans="1:7" x14ac:dyDescent="0.25">
      <c r="A366" s="239"/>
      <c r="B366" s="286" t="s">
        <v>922</v>
      </c>
      <c r="C366" s="287">
        <v>172.5</v>
      </c>
      <c r="D366" s="249"/>
      <c r="E366" s="288" t="s">
        <v>923</v>
      </c>
      <c r="F366" s="151"/>
      <c r="G366" s="290"/>
    </row>
    <row r="367" spans="1:7" x14ac:dyDescent="0.25">
      <c r="A367" s="239"/>
      <c r="B367" s="286" t="s">
        <v>924</v>
      </c>
      <c r="C367" s="287">
        <v>152</v>
      </c>
      <c r="D367" s="249"/>
      <c r="E367" s="288"/>
      <c r="F367" s="151"/>
      <c r="G367" s="290"/>
    </row>
    <row r="368" spans="1:7" x14ac:dyDescent="0.25">
      <c r="A368" s="239"/>
      <c r="B368" s="286" t="s">
        <v>925</v>
      </c>
      <c r="C368" s="287">
        <v>160</v>
      </c>
      <c r="D368" s="249"/>
      <c r="E368" s="288"/>
      <c r="F368" s="151"/>
      <c r="G368" s="290"/>
    </row>
    <row r="369" spans="1:7" x14ac:dyDescent="0.25">
      <c r="A369" s="239"/>
      <c r="B369" s="286" t="s">
        <v>926</v>
      </c>
      <c r="C369" s="287" t="s">
        <v>927</v>
      </c>
      <c r="D369" s="249"/>
      <c r="E369" s="291">
        <v>57</v>
      </c>
      <c r="F369" s="292"/>
      <c r="G369" s="290"/>
    </row>
    <row r="370" spans="1:7" x14ac:dyDescent="0.25">
      <c r="A370" s="239"/>
      <c r="B370" s="286" t="s">
        <v>928</v>
      </c>
      <c r="C370" s="287" t="s">
        <v>929</v>
      </c>
      <c r="D370" s="249"/>
      <c r="E370" s="291">
        <v>76.3</v>
      </c>
      <c r="F370" s="292"/>
      <c r="G370" s="290"/>
    </row>
    <row r="371" spans="1:7" x14ac:dyDescent="0.25">
      <c r="A371" s="239"/>
      <c r="B371" s="286" t="s">
        <v>930</v>
      </c>
      <c r="C371" s="287" t="s">
        <v>931</v>
      </c>
      <c r="D371" s="249"/>
      <c r="E371" s="291">
        <v>95.6</v>
      </c>
      <c r="F371" s="292"/>
      <c r="G371" s="290"/>
    </row>
    <row r="372" spans="1:7" x14ac:dyDescent="0.25">
      <c r="A372" s="239"/>
      <c r="B372" s="286" t="s">
        <v>932</v>
      </c>
      <c r="C372" s="287" t="s">
        <v>933</v>
      </c>
      <c r="D372" s="249"/>
      <c r="E372" s="291">
        <v>89.5</v>
      </c>
      <c r="F372" s="292"/>
      <c r="G372" s="290"/>
    </row>
    <row r="373" spans="1:7" x14ac:dyDescent="0.25">
      <c r="A373" s="239"/>
      <c r="B373" s="286" t="s">
        <v>934</v>
      </c>
      <c r="C373" s="287" t="s">
        <v>935</v>
      </c>
      <c r="D373" s="249"/>
      <c r="E373" s="291">
        <v>108.8</v>
      </c>
      <c r="F373" s="292"/>
      <c r="G373" s="290"/>
    </row>
    <row r="374" spans="1:7" x14ac:dyDescent="0.25">
      <c r="A374" s="239"/>
      <c r="B374" s="286" t="s">
        <v>936</v>
      </c>
      <c r="C374" s="287" t="s">
        <v>937</v>
      </c>
      <c r="D374" s="249"/>
      <c r="E374" s="291">
        <v>122</v>
      </c>
      <c r="F374" s="292"/>
      <c r="G374" s="290"/>
    </row>
    <row r="375" spans="1:7" x14ac:dyDescent="0.25">
      <c r="A375" s="239"/>
      <c r="B375" s="286" t="s">
        <v>938</v>
      </c>
      <c r="C375" s="287" t="s">
        <v>939</v>
      </c>
      <c r="D375" s="249"/>
      <c r="E375" s="291">
        <v>131.5</v>
      </c>
      <c r="F375" s="292"/>
      <c r="G375" s="290"/>
    </row>
    <row r="376" spans="1:7" x14ac:dyDescent="0.25">
      <c r="A376" s="239"/>
      <c r="B376" s="286" t="s">
        <v>940</v>
      </c>
      <c r="C376" s="287" t="s">
        <v>941</v>
      </c>
      <c r="D376" s="249"/>
      <c r="E376" s="291">
        <v>150.80000000000001</v>
      </c>
      <c r="F376" s="292"/>
      <c r="G376" s="290"/>
    </row>
    <row r="377" spans="1:7" x14ac:dyDescent="0.25">
      <c r="A377" s="239"/>
      <c r="B377" s="286" t="s">
        <v>942</v>
      </c>
      <c r="C377" s="287" t="s">
        <v>943</v>
      </c>
      <c r="D377" s="249"/>
      <c r="E377" s="291">
        <v>164</v>
      </c>
      <c r="F377" s="292"/>
      <c r="G377" s="290"/>
    </row>
    <row r="378" spans="1:7" x14ac:dyDescent="0.25">
      <c r="A378" s="239"/>
      <c r="B378" s="142" t="s">
        <v>944</v>
      </c>
      <c r="C378" s="141">
        <v>53</v>
      </c>
      <c r="D378" s="247" t="s">
        <v>945</v>
      </c>
      <c r="E378" s="141">
        <v>31.5</v>
      </c>
      <c r="F378" s="151"/>
      <c r="G378" s="290"/>
    </row>
    <row r="379" spans="1:7" x14ac:dyDescent="0.25">
      <c r="A379" s="239"/>
      <c r="B379" s="142" t="s">
        <v>946</v>
      </c>
      <c r="C379" s="141">
        <v>95</v>
      </c>
      <c r="D379" s="247"/>
      <c r="E379" s="141">
        <v>46</v>
      </c>
      <c r="F379" s="151"/>
      <c r="G379" s="290"/>
    </row>
    <row r="380" spans="1:7" x14ac:dyDescent="0.25">
      <c r="A380" s="239"/>
      <c r="B380" s="142" t="s">
        <v>947</v>
      </c>
      <c r="C380" s="141">
        <v>55</v>
      </c>
      <c r="D380" s="119" t="s">
        <v>948</v>
      </c>
      <c r="E380" s="141">
        <v>36</v>
      </c>
      <c r="F380" s="151"/>
      <c r="G380" s="290"/>
    </row>
    <row r="381" spans="1:7" x14ac:dyDescent="0.25">
      <c r="A381" s="239"/>
      <c r="B381" s="142" t="s">
        <v>949</v>
      </c>
      <c r="C381" s="141">
        <v>97</v>
      </c>
      <c r="D381" s="119" t="s">
        <v>950</v>
      </c>
      <c r="E381" s="141">
        <v>58</v>
      </c>
      <c r="F381" s="151"/>
      <c r="G381" s="293"/>
    </row>
    <row r="382" spans="1:7" ht="60" x14ac:dyDescent="0.25">
      <c r="A382" s="239" t="s">
        <v>649</v>
      </c>
      <c r="B382" s="148" t="s">
        <v>164</v>
      </c>
      <c r="C382" s="136" t="s">
        <v>399</v>
      </c>
      <c r="D382" s="136" t="s">
        <v>441</v>
      </c>
      <c r="E382" s="136" t="s">
        <v>400</v>
      </c>
      <c r="F382" s="144" t="s">
        <v>6</v>
      </c>
      <c r="G382" s="145" t="s">
        <v>7</v>
      </c>
    </row>
    <row r="383" spans="1:7" x14ac:dyDescent="0.25">
      <c r="A383" s="239"/>
      <c r="B383" s="246" t="s">
        <v>650</v>
      </c>
      <c r="C383" s="246"/>
      <c r="D383" s="246"/>
      <c r="E383" s="246"/>
      <c r="F383" s="246"/>
      <c r="G383" s="246"/>
    </row>
    <row r="384" spans="1:7" x14ac:dyDescent="0.25">
      <c r="A384" s="239"/>
      <c r="B384" s="149" t="s">
        <v>651</v>
      </c>
      <c r="C384" s="123">
        <v>3.5</v>
      </c>
      <c r="D384" s="247" t="s">
        <v>652</v>
      </c>
      <c r="E384" s="123">
        <v>28</v>
      </c>
      <c r="F384" s="139">
        <v>12711.864406779661</v>
      </c>
      <c r="G384" s="139">
        <f>F384*1.18</f>
        <v>15000</v>
      </c>
    </row>
    <row r="385" spans="1:7" x14ac:dyDescent="0.25">
      <c r="A385" s="239"/>
      <c r="B385" s="149" t="s">
        <v>653</v>
      </c>
      <c r="C385" s="123">
        <v>5.6</v>
      </c>
      <c r="D385" s="247"/>
      <c r="E385" s="234">
        <v>48</v>
      </c>
      <c r="F385" s="139">
        <v>14406.77966101695</v>
      </c>
      <c r="G385" s="139">
        <f>F385*1.18</f>
        <v>17000</v>
      </c>
    </row>
    <row r="386" spans="1:7" x14ac:dyDescent="0.25">
      <c r="A386" s="239"/>
      <c r="B386" s="149" t="s">
        <v>654</v>
      </c>
      <c r="C386" s="123">
        <v>8.8000000000000007</v>
      </c>
      <c r="D386" s="247"/>
      <c r="E386" s="234"/>
      <c r="F386" s="139">
        <v>15254.237288135593</v>
      </c>
      <c r="G386" s="139">
        <f>F386*1.18</f>
        <v>18000</v>
      </c>
    </row>
    <row r="387" spans="1:7" x14ac:dyDescent="0.25">
      <c r="A387" s="239"/>
      <c r="B387" s="149" t="s">
        <v>655</v>
      </c>
      <c r="C387" s="123">
        <v>22.6</v>
      </c>
      <c r="D387" s="247"/>
      <c r="E387" s="123">
        <v>106</v>
      </c>
      <c r="F387" s="139">
        <v>22033.898305084746</v>
      </c>
      <c r="G387" s="139">
        <f>F387*1.18</f>
        <v>26000</v>
      </c>
    </row>
    <row r="388" spans="1:7" x14ac:dyDescent="0.25">
      <c r="A388" s="239"/>
      <c r="B388" s="149" t="s">
        <v>656</v>
      </c>
      <c r="C388" s="123">
        <v>35.200000000000003</v>
      </c>
      <c r="D388" s="247"/>
      <c r="E388" s="123">
        <v>117</v>
      </c>
      <c r="F388" s="139">
        <v>37288.135593220344</v>
      </c>
      <c r="G388" s="139">
        <f>F388*1.18</f>
        <v>44000.000000000007</v>
      </c>
    </row>
    <row r="389" spans="1:7" x14ac:dyDescent="0.25">
      <c r="A389" s="238" t="s">
        <v>657</v>
      </c>
      <c r="B389" s="238"/>
      <c r="C389" s="238"/>
      <c r="D389" s="238"/>
      <c r="E389" s="238"/>
      <c r="F389" s="238"/>
      <c r="G389" s="238"/>
    </row>
    <row r="390" spans="1:7" ht="60" x14ac:dyDescent="0.25">
      <c r="A390" s="135"/>
      <c r="B390" s="113" t="s">
        <v>281</v>
      </c>
      <c r="C390" s="43" t="s">
        <v>658</v>
      </c>
      <c r="D390" s="136" t="s">
        <v>441</v>
      </c>
      <c r="E390" s="43" t="s">
        <v>165</v>
      </c>
      <c r="F390" s="144" t="s">
        <v>6</v>
      </c>
      <c r="G390" s="145" t="s">
        <v>7</v>
      </c>
    </row>
    <row r="391" spans="1:7" x14ac:dyDescent="0.25">
      <c r="A391" s="243" t="s">
        <v>659</v>
      </c>
      <c r="B391" s="21" t="s">
        <v>660</v>
      </c>
      <c r="C391" s="123">
        <v>1.8</v>
      </c>
      <c r="D391" s="244" t="s">
        <v>661</v>
      </c>
      <c r="E391" s="240">
        <v>1.8</v>
      </c>
      <c r="F391" s="241">
        <v>3459.99</v>
      </c>
      <c r="G391" s="242">
        <f>F391*1.18</f>
        <v>4082.7881999999995</v>
      </c>
    </row>
    <row r="392" spans="1:7" x14ac:dyDescent="0.25">
      <c r="A392" s="243"/>
      <c r="B392" s="21" t="s">
        <v>662</v>
      </c>
      <c r="C392" s="123">
        <v>2.9</v>
      </c>
      <c r="D392" s="244"/>
      <c r="E392" s="240"/>
      <c r="F392" s="241"/>
      <c r="G392" s="242"/>
    </row>
    <row r="393" spans="1:7" x14ac:dyDescent="0.25">
      <c r="A393" s="243"/>
      <c r="B393" s="21" t="s">
        <v>663</v>
      </c>
      <c r="C393" s="123">
        <v>4.2</v>
      </c>
      <c r="D393" s="244"/>
      <c r="E393" s="240">
        <v>2.8</v>
      </c>
      <c r="F393" s="241">
        <v>3799.99</v>
      </c>
      <c r="G393" s="242">
        <f>F393*1.18</f>
        <v>4483.9881999999998</v>
      </c>
    </row>
    <row r="394" spans="1:7" x14ac:dyDescent="0.25">
      <c r="A394" s="243"/>
      <c r="B394" s="21" t="s">
        <v>664</v>
      </c>
      <c r="C394" s="123">
        <v>6.6</v>
      </c>
      <c r="D394" s="244"/>
      <c r="E394" s="240"/>
      <c r="F394" s="241"/>
      <c r="G394" s="242"/>
    </row>
    <row r="395" spans="1:7" x14ac:dyDescent="0.25">
      <c r="A395" s="243"/>
      <c r="B395" s="21" t="s">
        <v>665</v>
      </c>
      <c r="C395" s="123" t="s">
        <v>666</v>
      </c>
      <c r="D395" s="244"/>
      <c r="E395" s="240"/>
      <c r="F395" s="241"/>
      <c r="G395" s="242"/>
    </row>
    <row r="396" spans="1:7" x14ac:dyDescent="0.25">
      <c r="A396" s="243" t="s">
        <v>667</v>
      </c>
      <c r="B396" s="21" t="s">
        <v>668</v>
      </c>
      <c r="C396" s="123">
        <v>2.5</v>
      </c>
      <c r="D396" s="244"/>
      <c r="E396" s="240">
        <v>1.6</v>
      </c>
      <c r="F396" s="241">
        <v>2839.99</v>
      </c>
      <c r="G396" s="242">
        <f>F396*1.18</f>
        <v>3351.1881999999996</v>
      </c>
    </row>
    <row r="397" spans="1:7" x14ac:dyDescent="0.25">
      <c r="A397" s="243"/>
      <c r="B397" s="21" t="s">
        <v>669</v>
      </c>
      <c r="C397" s="123">
        <v>4</v>
      </c>
      <c r="D397" s="244"/>
      <c r="E397" s="240"/>
      <c r="F397" s="241"/>
      <c r="G397" s="242"/>
    </row>
    <row r="398" spans="1:7" x14ac:dyDescent="0.25">
      <c r="A398" s="243"/>
      <c r="B398" s="21" t="s">
        <v>670</v>
      </c>
      <c r="C398" s="123">
        <v>5</v>
      </c>
      <c r="D398" s="244"/>
      <c r="E398" s="240">
        <v>2.5</v>
      </c>
      <c r="F398" s="241">
        <v>3299.99</v>
      </c>
      <c r="G398" s="242">
        <f>F398*1.18</f>
        <v>3893.9881999999993</v>
      </c>
    </row>
    <row r="399" spans="1:7" x14ac:dyDescent="0.25">
      <c r="A399" s="243"/>
      <c r="B399" s="21" t="s">
        <v>671</v>
      </c>
      <c r="C399" s="123">
        <v>8</v>
      </c>
      <c r="D399" s="244"/>
      <c r="E399" s="240"/>
      <c r="F399" s="241"/>
      <c r="G399" s="242"/>
    </row>
    <row r="400" spans="1:7" x14ac:dyDescent="0.25">
      <c r="A400" s="243"/>
      <c r="B400" s="21" t="s">
        <v>672</v>
      </c>
      <c r="C400" s="123" t="s">
        <v>673</v>
      </c>
      <c r="D400" s="244"/>
      <c r="E400" s="240"/>
      <c r="F400" s="241"/>
      <c r="G400" s="242"/>
    </row>
    <row r="401" spans="1:7" x14ac:dyDescent="0.25">
      <c r="A401" s="238" t="s">
        <v>674</v>
      </c>
      <c r="B401" s="238"/>
      <c r="C401" s="238"/>
      <c r="D401" s="238"/>
      <c r="E401" s="238"/>
      <c r="F401" s="238"/>
      <c r="G401" s="238"/>
    </row>
    <row r="402" spans="1:7" x14ac:dyDescent="0.25">
      <c r="A402" s="239" t="s">
        <v>675</v>
      </c>
      <c r="B402" s="153" t="s">
        <v>676</v>
      </c>
      <c r="C402" s="234">
        <v>6.3</v>
      </c>
      <c r="D402" s="119">
        <v>10.8</v>
      </c>
      <c r="E402" s="119">
        <v>4</v>
      </c>
      <c r="F402" s="151">
        <v>2999</v>
      </c>
      <c r="G402" s="151">
        <f>F402*1.18</f>
        <v>3538.8199999999997</v>
      </c>
    </row>
    <row r="403" spans="1:7" x14ac:dyDescent="0.25">
      <c r="A403" s="239"/>
      <c r="B403" s="153" t="s">
        <v>677</v>
      </c>
      <c r="C403" s="234"/>
      <c r="D403" s="119">
        <v>19.2</v>
      </c>
      <c r="E403" s="119">
        <v>6.1</v>
      </c>
      <c r="F403" s="151">
        <v>3990</v>
      </c>
      <c r="G403" s="151">
        <f>F403*1.18</f>
        <v>4708.2</v>
      </c>
    </row>
    <row r="404" spans="1:7" x14ac:dyDescent="0.25">
      <c r="A404" s="239"/>
      <c r="B404" s="153" t="s">
        <v>678</v>
      </c>
      <c r="C404" s="234"/>
      <c r="D404" s="119">
        <v>40.200000000000003</v>
      </c>
      <c r="E404" s="119">
        <v>10.6</v>
      </c>
      <c r="F404" s="151">
        <v>6271.1859999999997</v>
      </c>
      <c r="G404" s="151">
        <f>F404*1.18</f>
        <v>7399.9994799999995</v>
      </c>
    </row>
    <row r="405" spans="1:7" x14ac:dyDescent="0.25">
      <c r="A405" s="239"/>
      <c r="B405" s="153" t="s">
        <v>679</v>
      </c>
      <c r="C405" s="234"/>
      <c r="D405" s="119">
        <v>76.8</v>
      </c>
      <c r="E405" s="119">
        <v>19</v>
      </c>
      <c r="F405" s="151">
        <v>8299</v>
      </c>
      <c r="G405" s="151">
        <f>F405*1.18</f>
        <v>9792.82</v>
      </c>
    </row>
    <row r="406" spans="1:7" x14ac:dyDescent="0.25">
      <c r="A406" s="239"/>
      <c r="B406" s="153" t="s">
        <v>680</v>
      </c>
      <c r="C406" s="234"/>
      <c r="D406" s="119">
        <v>153.6</v>
      </c>
      <c r="E406" s="119">
        <v>37.299999999999997</v>
      </c>
      <c r="F406" s="151">
        <v>11290</v>
      </c>
      <c r="G406" s="151">
        <f>F406*1.18</f>
        <v>13322.199999999999</v>
      </c>
    </row>
    <row r="407" spans="1:7" x14ac:dyDescent="0.25">
      <c r="A407" s="238" t="s">
        <v>681</v>
      </c>
      <c r="B407" s="238"/>
      <c r="C407" s="238"/>
      <c r="D407" s="238"/>
      <c r="E407" s="238"/>
      <c r="F407" s="238"/>
      <c r="G407" s="238"/>
    </row>
    <row r="408" spans="1:7" ht="24.75" x14ac:dyDescent="0.25">
      <c r="A408" s="135"/>
      <c r="B408" s="114" t="s">
        <v>682</v>
      </c>
      <c r="C408" s="115" t="s">
        <v>344</v>
      </c>
      <c r="D408" s="115" t="s">
        <v>399</v>
      </c>
      <c r="E408" s="115" t="s">
        <v>400</v>
      </c>
      <c r="F408" s="116" t="s">
        <v>6</v>
      </c>
      <c r="G408" s="117" t="s">
        <v>7</v>
      </c>
    </row>
    <row r="409" spans="1:7" x14ac:dyDescent="0.25">
      <c r="A409" s="239" t="s">
        <v>683</v>
      </c>
      <c r="B409" s="154" t="s">
        <v>684</v>
      </c>
      <c r="C409" s="155"/>
      <c r="D409" s="155"/>
      <c r="E409" s="155"/>
      <c r="F409" s="156">
        <v>55084.745000000003</v>
      </c>
      <c r="G409" s="151">
        <f>F409*1.18</f>
        <v>64999.999100000001</v>
      </c>
    </row>
    <row r="410" spans="1:7" x14ac:dyDescent="0.25">
      <c r="A410" s="239"/>
      <c r="B410" s="21" t="s">
        <v>685</v>
      </c>
      <c r="C410" s="157"/>
      <c r="D410" s="234">
        <v>127</v>
      </c>
      <c r="E410" s="234">
        <v>74</v>
      </c>
      <c r="F410" s="235">
        <v>55084.75</v>
      </c>
      <c r="G410" s="235">
        <f>F410*1.18</f>
        <v>65000.004999999997</v>
      </c>
    </row>
    <row r="411" spans="1:7" x14ac:dyDescent="0.25">
      <c r="A411" s="239"/>
      <c r="B411" s="21" t="s">
        <v>686</v>
      </c>
      <c r="C411" s="157"/>
      <c r="D411" s="234"/>
      <c r="E411" s="234"/>
      <c r="F411" s="236"/>
      <c r="G411" s="236"/>
    </row>
    <row r="412" spans="1:7" x14ac:dyDescent="0.25">
      <c r="A412" s="239"/>
      <c r="B412" s="21" t="s">
        <v>687</v>
      </c>
      <c r="C412" s="157"/>
      <c r="D412" s="234"/>
      <c r="E412" s="234"/>
      <c r="F412" s="237"/>
      <c r="G412" s="237"/>
    </row>
    <row r="413" spans="1:7" x14ac:dyDescent="0.25">
      <c r="A413" s="239"/>
      <c r="B413" s="21" t="s">
        <v>688</v>
      </c>
      <c r="C413" s="157"/>
      <c r="D413" s="234">
        <v>127</v>
      </c>
      <c r="E413" s="234">
        <v>78</v>
      </c>
      <c r="F413" s="235">
        <v>59322.033000000003</v>
      </c>
      <c r="G413" s="235">
        <f>F413*1.18</f>
        <v>69999.998940000005</v>
      </c>
    </row>
    <row r="414" spans="1:7" x14ac:dyDescent="0.25">
      <c r="A414" s="239"/>
      <c r="B414" s="21" t="s">
        <v>689</v>
      </c>
      <c r="C414" s="157"/>
      <c r="D414" s="234"/>
      <c r="E414" s="234"/>
      <c r="F414" s="236"/>
      <c r="G414" s="236"/>
    </row>
    <row r="415" spans="1:7" x14ac:dyDescent="0.25">
      <c r="A415" s="239"/>
      <c r="B415" s="21" t="s">
        <v>690</v>
      </c>
      <c r="C415" s="157"/>
      <c r="D415" s="234"/>
      <c r="E415" s="234"/>
      <c r="F415" s="237"/>
      <c r="G415" s="237"/>
    </row>
    <row r="416" spans="1:7" x14ac:dyDescent="0.25">
      <c r="A416" s="239"/>
      <c r="B416" s="21" t="s">
        <v>691</v>
      </c>
      <c r="C416" s="157"/>
      <c r="D416" s="119">
        <v>199</v>
      </c>
      <c r="E416" s="119">
        <v>150</v>
      </c>
      <c r="F416" s="151">
        <v>93220.338000000003</v>
      </c>
      <c r="G416" s="151">
        <f>F416*1.18</f>
        <v>109999.99884</v>
      </c>
    </row>
    <row r="417" spans="1:7" x14ac:dyDescent="0.25">
      <c r="A417" s="239"/>
      <c r="B417" s="21" t="s">
        <v>692</v>
      </c>
      <c r="C417" s="157">
        <v>25</v>
      </c>
      <c r="D417" s="234">
        <v>253</v>
      </c>
      <c r="E417" s="234">
        <v>150</v>
      </c>
      <c r="F417" s="235">
        <v>127118.64</v>
      </c>
      <c r="G417" s="235">
        <f>F417*1.18</f>
        <v>149999.9952</v>
      </c>
    </row>
    <row r="418" spans="1:7" x14ac:dyDescent="0.25">
      <c r="A418" s="239"/>
      <c r="B418" s="21" t="s">
        <v>693</v>
      </c>
      <c r="C418" s="157"/>
      <c r="D418" s="234"/>
      <c r="E418" s="234"/>
      <c r="F418" s="236"/>
      <c r="G418" s="236"/>
    </row>
    <row r="419" spans="1:7" x14ac:dyDescent="0.25">
      <c r="A419" s="239"/>
      <c r="B419" s="21" t="s">
        <v>694</v>
      </c>
      <c r="C419" s="157"/>
      <c r="D419" s="234"/>
      <c r="E419" s="234"/>
      <c r="F419" s="237"/>
      <c r="G419" s="237"/>
    </row>
    <row r="420" spans="1:7" x14ac:dyDescent="0.25">
      <c r="A420" s="158"/>
      <c r="B420" s="232" t="s">
        <v>695</v>
      </c>
      <c r="C420" s="232"/>
      <c r="D420" s="232"/>
      <c r="E420" s="232"/>
      <c r="F420" s="232"/>
      <c r="G420" s="232"/>
    </row>
    <row r="421" spans="1:7" x14ac:dyDescent="0.25">
      <c r="A421" s="233" t="str">
        <f>[1]Пневматика!A157</f>
        <v>* цены могут изменяться без смены информации в прайс-листе. Точные цены на сегодняшний день уточняйте в отделе продаж по тел. (343) 201-90-99, 213-36-99</v>
      </c>
      <c r="B421" s="233"/>
      <c r="C421" s="233"/>
      <c r="D421" s="233"/>
      <c r="E421" s="233"/>
      <c r="F421" s="233"/>
      <c r="G421" s="233"/>
    </row>
  </sheetData>
  <mergeCells count="225">
    <mergeCell ref="B420:G420"/>
    <mergeCell ref="A421:G421"/>
    <mergeCell ref="A401:G401"/>
    <mergeCell ref="A402:A406"/>
    <mergeCell ref="C402:C406"/>
    <mergeCell ref="A407:G407"/>
    <mergeCell ref="A409:A419"/>
    <mergeCell ref="D410:D412"/>
    <mergeCell ref="E410:E412"/>
    <mergeCell ref="F410:F412"/>
    <mergeCell ref="G410:G412"/>
    <mergeCell ref="D413:D415"/>
    <mergeCell ref="E413:E415"/>
    <mergeCell ref="F413:F415"/>
    <mergeCell ref="G413:G415"/>
    <mergeCell ref="D417:D419"/>
    <mergeCell ref="E417:E419"/>
    <mergeCell ref="F417:F419"/>
    <mergeCell ref="G417:G419"/>
    <mergeCell ref="A382:A388"/>
    <mergeCell ref="B383:G383"/>
    <mergeCell ref="D384:D388"/>
    <mergeCell ref="E385:E386"/>
    <mergeCell ref="A389:G389"/>
    <mergeCell ref="A391:A395"/>
    <mergeCell ref="D391:D400"/>
    <mergeCell ref="E391:E392"/>
    <mergeCell ref="F391:F392"/>
    <mergeCell ref="G391:G392"/>
    <mergeCell ref="E393:E395"/>
    <mergeCell ref="F393:F395"/>
    <mergeCell ref="G393:G395"/>
    <mergeCell ref="A396:A400"/>
    <mergeCell ref="E396:E397"/>
    <mergeCell ref="F396:F397"/>
    <mergeCell ref="G396:G397"/>
    <mergeCell ref="E398:E400"/>
    <mergeCell ref="F398:F400"/>
    <mergeCell ref="G398:G400"/>
    <mergeCell ref="G340:G357"/>
    <mergeCell ref="A358:G358"/>
    <mergeCell ref="A360:A381"/>
    <mergeCell ref="D360:D377"/>
    <mergeCell ref="E360:E361"/>
    <mergeCell ref="G360:G381"/>
    <mergeCell ref="E362:E363"/>
    <mergeCell ref="E364:E365"/>
    <mergeCell ref="E366:E368"/>
    <mergeCell ref="D378:D379"/>
    <mergeCell ref="A280:A357"/>
    <mergeCell ref="B280:G280"/>
    <mergeCell ref="D282:D293"/>
    <mergeCell ref="E282:E287"/>
    <mergeCell ref="F282:F287"/>
    <mergeCell ref="G282:G287"/>
    <mergeCell ref="E288:E299"/>
    <mergeCell ref="F288:F293"/>
    <mergeCell ref="G288:G293"/>
    <mergeCell ref="D294:D299"/>
    <mergeCell ref="F294:F299"/>
    <mergeCell ref="G294:G299"/>
    <mergeCell ref="B300:G300"/>
    <mergeCell ref="D302:D319"/>
    <mergeCell ref="E302:E319"/>
    <mergeCell ref="F302:F319"/>
    <mergeCell ref="G302:G319"/>
    <mergeCell ref="B320:G320"/>
    <mergeCell ref="D322:D339"/>
    <mergeCell ref="E322:E357"/>
    <mergeCell ref="F322:F339"/>
    <mergeCell ref="G322:G339"/>
    <mergeCell ref="D340:D357"/>
    <mergeCell ref="F340:F357"/>
    <mergeCell ref="D248:D268"/>
    <mergeCell ref="E248:E268"/>
    <mergeCell ref="F248:F268"/>
    <mergeCell ref="G248:G268"/>
    <mergeCell ref="A269:A279"/>
    <mergeCell ref="B269:G269"/>
    <mergeCell ref="D271:D276"/>
    <mergeCell ref="E271:E273"/>
    <mergeCell ref="F271:F273"/>
    <mergeCell ref="G271:G273"/>
    <mergeCell ref="E274:E279"/>
    <mergeCell ref="F274:F276"/>
    <mergeCell ref="G274:G276"/>
    <mergeCell ref="D277:D279"/>
    <mergeCell ref="F277:F279"/>
    <mergeCell ref="G277:G279"/>
    <mergeCell ref="A183:G183"/>
    <mergeCell ref="A184:A203"/>
    <mergeCell ref="B184:G184"/>
    <mergeCell ref="D186:D197"/>
    <mergeCell ref="E186:E191"/>
    <mergeCell ref="F186:F191"/>
    <mergeCell ref="G186:G191"/>
    <mergeCell ref="E192:E203"/>
    <mergeCell ref="F192:F197"/>
    <mergeCell ref="G192:G197"/>
    <mergeCell ref="D198:D203"/>
    <mergeCell ref="F198:F203"/>
    <mergeCell ref="G198:G203"/>
    <mergeCell ref="G151:G160"/>
    <mergeCell ref="B161:F161"/>
    <mergeCell ref="D162:D163"/>
    <mergeCell ref="E162:E163"/>
    <mergeCell ref="F162:F163"/>
    <mergeCell ref="G162:G163"/>
    <mergeCell ref="B164:F164"/>
    <mergeCell ref="D165:D182"/>
    <mergeCell ref="E165:E176"/>
    <mergeCell ref="F165:F176"/>
    <mergeCell ref="G165:G176"/>
    <mergeCell ref="E177:E182"/>
    <mergeCell ref="F177:F182"/>
    <mergeCell ref="G177:G182"/>
    <mergeCell ref="G129:G131"/>
    <mergeCell ref="C130:C131"/>
    <mergeCell ref="D130:D131"/>
    <mergeCell ref="E130:E131"/>
    <mergeCell ref="A132:G132"/>
    <mergeCell ref="A134:A141"/>
    <mergeCell ref="C134:C136"/>
    <mergeCell ref="F134:F136"/>
    <mergeCell ref="G134:G136"/>
    <mergeCell ref="E135:E136"/>
    <mergeCell ref="C137:C138"/>
    <mergeCell ref="E137:E139"/>
    <mergeCell ref="F137:F139"/>
    <mergeCell ref="G137:G139"/>
    <mergeCell ref="F9:F11"/>
    <mergeCell ref="G10:G11"/>
    <mergeCell ref="D12:D14"/>
    <mergeCell ref="F12:F14"/>
    <mergeCell ref="G12:G17"/>
    <mergeCell ref="D15:D17"/>
    <mergeCell ref="F15:F17"/>
    <mergeCell ref="E16:E17"/>
    <mergeCell ref="A1:G1"/>
    <mergeCell ref="A2:G2"/>
    <mergeCell ref="A3:G3"/>
    <mergeCell ref="A4:G4"/>
    <mergeCell ref="A6:A33"/>
    <mergeCell ref="C6:C17"/>
    <mergeCell ref="D6:D8"/>
    <mergeCell ref="F6:F8"/>
    <mergeCell ref="G7:G8"/>
    <mergeCell ref="D9:D11"/>
    <mergeCell ref="C18:C33"/>
    <mergeCell ref="D18:D25"/>
    <mergeCell ref="F18:F19"/>
    <mergeCell ref="G18:G19"/>
    <mergeCell ref="F20:F21"/>
    <mergeCell ref="G20:G21"/>
    <mergeCell ref="F22:F23"/>
    <mergeCell ref="G22:G23"/>
    <mergeCell ref="F24:F25"/>
    <mergeCell ref="G24:G25"/>
    <mergeCell ref="D26:D33"/>
    <mergeCell ref="F26:F27"/>
    <mergeCell ref="G26:G27"/>
    <mergeCell ref="F28:F29"/>
    <mergeCell ref="G28:G29"/>
    <mergeCell ref="F30:F31"/>
    <mergeCell ref="G30:G31"/>
    <mergeCell ref="F32:F33"/>
    <mergeCell ref="G32:G33"/>
    <mergeCell ref="A34:G34"/>
    <mergeCell ref="A36:A49"/>
    <mergeCell ref="C36:C41"/>
    <mergeCell ref="D36:D38"/>
    <mergeCell ref="F36:F38"/>
    <mergeCell ref="G37:G38"/>
    <mergeCell ref="D39:D41"/>
    <mergeCell ref="F39:F41"/>
    <mergeCell ref="G40:G41"/>
    <mergeCell ref="C42:C49"/>
    <mergeCell ref="D42:D49"/>
    <mergeCell ref="G42:G43"/>
    <mergeCell ref="G44:G45"/>
    <mergeCell ref="G46:G47"/>
    <mergeCell ref="A51:A100"/>
    <mergeCell ref="A101:G101"/>
    <mergeCell ref="A102:A105"/>
    <mergeCell ref="C104:C105"/>
    <mergeCell ref="A106:G106"/>
    <mergeCell ref="A108:A119"/>
    <mergeCell ref="C108:C119"/>
    <mergeCell ref="D117:D118"/>
    <mergeCell ref="E117:E118"/>
    <mergeCell ref="A120:G120"/>
    <mergeCell ref="A121:A129"/>
    <mergeCell ref="C121:C122"/>
    <mergeCell ref="E121:E122"/>
    <mergeCell ref="F121:F122"/>
    <mergeCell ref="G121:G122"/>
    <mergeCell ref="C125:C126"/>
    <mergeCell ref="D125:D126"/>
    <mergeCell ref="E125:E126"/>
    <mergeCell ref="C127:C129"/>
    <mergeCell ref="F127:F128"/>
    <mergeCell ref="G127:G128"/>
    <mergeCell ref="D128:D129"/>
    <mergeCell ref="E128:E129"/>
    <mergeCell ref="F129:F131"/>
    <mergeCell ref="A142:G142"/>
    <mergeCell ref="A144:A182"/>
    <mergeCell ref="B145:F145"/>
    <mergeCell ref="D146:D149"/>
    <mergeCell ref="E146:E149"/>
    <mergeCell ref="F146:F149"/>
    <mergeCell ref="G146:G149"/>
    <mergeCell ref="B150:F150"/>
    <mergeCell ref="D151:D160"/>
    <mergeCell ref="E151:E160"/>
    <mergeCell ref="F151:F160"/>
    <mergeCell ref="A204:A268"/>
    <mergeCell ref="B204:G204"/>
    <mergeCell ref="D206:D247"/>
    <mergeCell ref="E206:E226"/>
    <mergeCell ref="F206:F226"/>
    <mergeCell ref="G206:G226"/>
    <mergeCell ref="E227:E247"/>
    <mergeCell ref="F227:F247"/>
    <mergeCell ref="G227:G2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Пневматика</vt:lpstr>
      <vt:lpstr>Гидравлика</vt:lpstr>
      <vt:lpstr>Фильтры</vt:lpstr>
      <vt:lpstr>Насосы, гидромоторы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2016-08-16T10:14:00Z</dcterms:modified>
</cp:coreProperties>
</file>